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400" windowHeight="8640" tabRatio="500"/>
  </bookViews>
  <sheets>
    <sheet name="Indicatore 2 trim 2015" sheetId="12" r:id="rId1"/>
  </sheets>
  <definedNames>
    <definedName name="_xlnm._FilterDatabase" localSheetId="0" hidden="1">'Indicatore 2 trim 2015'!$B$1:$B$1127</definedName>
  </definedNames>
  <calcPr calcId="124519"/>
</workbook>
</file>

<file path=xl/calcChain.xml><?xml version="1.0" encoding="utf-8"?>
<calcChain xmlns="http://schemas.openxmlformats.org/spreadsheetml/2006/main">
  <c r="C301" i="12"/>
  <c r="F207"/>
  <c r="G207" s="1"/>
  <c r="F208"/>
  <c r="G208" s="1"/>
  <c r="F209"/>
  <c r="G209" s="1"/>
  <c r="F210"/>
  <c r="G210" s="1"/>
  <c r="F211"/>
  <c r="G211" s="1"/>
  <c r="F212"/>
  <c r="G212" s="1"/>
  <c r="F213"/>
  <c r="G213" s="1"/>
  <c r="F214"/>
  <c r="G214" s="1"/>
  <c r="F215"/>
  <c r="G215" s="1"/>
  <c r="F216"/>
  <c r="G216" s="1"/>
  <c r="F217"/>
  <c r="G217" s="1"/>
  <c r="F218"/>
  <c r="G218" s="1"/>
  <c r="F219"/>
  <c r="G219" s="1"/>
  <c r="F220"/>
  <c r="G220" s="1"/>
  <c r="F221"/>
  <c r="G221" s="1"/>
  <c r="F222"/>
  <c r="G222" s="1"/>
  <c r="F223"/>
  <c r="G223" s="1"/>
  <c r="F224"/>
  <c r="G224" s="1"/>
  <c r="F225"/>
  <c r="G225" s="1"/>
  <c r="F226"/>
  <c r="G226" s="1"/>
  <c r="F227"/>
  <c r="G227" s="1"/>
  <c r="F228"/>
  <c r="G228" s="1"/>
  <c r="F229"/>
  <c r="G229" s="1"/>
  <c r="F230"/>
  <c r="G230" s="1"/>
  <c r="F231"/>
  <c r="G231" s="1"/>
  <c r="F232"/>
  <c r="G232" s="1"/>
  <c r="F233"/>
  <c r="G233" s="1"/>
  <c r="F234"/>
  <c r="G234" s="1"/>
  <c r="F235"/>
  <c r="G235" s="1"/>
  <c r="F236"/>
  <c r="G236" s="1"/>
  <c r="F237"/>
  <c r="G237" s="1"/>
  <c r="F238"/>
  <c r="G238" s="1"/>
  <c r="F239"/>
  <c r="G239" s="1"/>
  <c r="F240"/>
  <c r="G240" s="1"/>
  <c r="F241"/>
  <c r="G241" s="1"/>
  <c r="F242"/>
  <c r="G242" s="1"/>
  <c r="F243"/>
  <c r="G243" s="1"/>
  <c r="F244"/>
  <c r="G244" s="1"/>
  <c r="F245"/>
  <c r="G245" s="1"/>
  <c r="F246"/>
  <c r="G246" s="1"/>
  <c r="F247"/>
  <c r="G247" s="1"/>
  <c r="F248"/>
  <c r="G248" s="1"/>
  <c r="F249"/>
  <c r="G249" s="1"/>
  <c r="F250"/>
  <c r="G250" s="1"/>
  <c r="F251"/>
  <c r="G251" s="1"/>
  <c r="F252"/>
  <c r="G252" s="1"/>
  <c r="F253"/>
  <c r="G253" s="1"/>
  <c r="F254"/>
  <c r="G254" s="1"/>
  <c r="F255"/>
  <c r="G255" s="1"/>
  <c r="F256"/>
  <c r="G256" s="1"/>
  <c r="F257"/>
  <c r="G257" s="1"/>
  <c r="F258"/>
  <c r="G258" s="1"/>
  <c r="F259"/>
  <c r="G259" s="1"/>
  <c r="F260"/>
  <c r="G260" s="1"/>
  <c r="F261"/>
  <c r="G261" s="1"/>
  <c r="F262"/>
  <c r="G262" s="1"/>
  <c r="F263"/>
  <c r="G263" s="1"/>
  <c r="F264"/>
  <c r="G264" s="1"/>
  <c r="F265"/>
  <c r="G265" s="1"/>
  <c r="F266"/>
  <c r="G266" s="1"/>
  <c r="F267"/>
  <c r="G267" s="1"/>
  <c r="F268"/>
  <c r="G268" s="1"/>
  <c r="F269"/>
  <c r="G269" s="1"/>
  <c r="F270"/>
  <c r="G270" s="1"/>
  <c r="F271"/>
  <c r="G271" s="1"/>
  <c r="F272"/>
  <c r="G272" s="1"/>
  <c r="F273"/>
  <c r="G273" s="1"/>
  <c r="F274"/>
  <c r="G274" s="1"/>
  <c r="F275"/>
  <c r="G275" s="1"/>
  <c r="F276"/>
  <c r="G276" s="1"/>
  <c r="F277"/>
  <c r="G277" s="1"/>
  <c r="F278"/>
  <c r="G278" s="1"/>
  <c r="F279"/>
  <c r="G279" s="1"/>
  <c r="F280"/>
  <c r="G280" s="1"/>
  <c r="F281"/>
  <c r="G281" s="1"/>
  <c r="F282"/>
  <c r="G282" s="1"/>
  <c r="F283"/>
  <c r="G283" s="1"/>
  <c r="F284"/>
  <c r="G284" s="1"/>
  <c r="F285"/>
  <c r="G285" s="1"/>
  <c r="F286"/>
  <c r="G286" s="1"/>
  <c r="F287"/>
  <c r="G287" s="1"/>
  <c r="F288"/>
  <c r="G288" s="1"/>
  <c r="F289"/>
  <c r="G289" s="1"/>
  <c r="F290"/>
  <c r="G290" s="1"/>
  <c r="F291"/>
  <c r="G291" s="1"/>
  <c r="F292"/>
  <c r="G292" s="1"/>
  <c r="F293"/>
  <c r="G293" s="1"/>
  <c r="F294"/>
  <c r="G294" s="1"/>
  <c r="F295"/>
  <c r="G295" s="1"/>
  <c r="F296"/>
  <c r="G296" s="1"/>
  <c r="F297"/>
  <c r="G297" s="1"/>
  <c r="F298"/>
  <c r="G298" s="1"/>
  <c r="F299"/>
  <c r="G299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F77"/>
  <c r="G77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96"/>
  <c r="G96" s="1"/>
  <c r="F97"/>
  <c r="G97" s="1"/>
  <c r="F98"/>
  <c r="G98" s="1"/>
  <c r="F99"/>
  <c r="G99" s="1"/>
  <c r="F100"/>
  <c r="G100" s="1"/>
  <c r="F101"/>
  <c r="G101" s="1"/>
  <c r="F102"/>
  <c r="G102" s="1"/>
  <c r="F103"/>
  <c r="G103" s="1"/>
  <c r="F104"/>
  <c r="G104" s="1"/>
  <c r="F105"/>
  <c r="G105" s="1"/>
  <c r="F106"/>
  <c r="G106" s="1"/>
  <c r="F107"/>
  <c r="G107" s="1"/>
  <c r="F108"/>
  <c r="G108" s="1"/>
  <c r="F109"/>
  <c r="G109" s="1"/>
  <c r="F110"/>
  <c r="G110" s="1"/>
  <c r="F111"/>
  <c r="G111" s="1"/>
  <c r="F112"/>
  <c r="G112" s="1"/>
  <c r="F113"/>
  <c r="G113" s="1"/>
  <c r="F114"/>
  <c r="G114" s="1"/>
  <c r="F115"/>
  <c r="G115" s="1"/>
  <c r="F116"/>
  <c r="G116" s="1"/>
  <c r="F117"/>
  <c r="G117" s="1"/>
  <c r="F118"/>
  <c r="G118" s="1"/>
  <c r="F119"/>
  <c r="G119" s="1"/>
  <c r="F120"/>
  <c r="G120" s="1"/>
  <c r="F121"/>
  <c r="G121" s="1"/>
  <c r="F122"/>
  <c r="G122" s="1"/>
  <c r="F123"/>
  <c r="G123" s="1"/>
  <c r="F124"/>
  <c r="G124" s="1"/>
  <c r="F125"/>
  <c r="G125" s="1"/>
  <c r="F126"/>
  <c r="G126" s="1"/>
  <c r="F127"/>
  <c r="G127" s="1"/>
  <c r="F128"/>
  <c r="G128" s="1"/>
  <c r="F129"/>
  <c r="G129" s="1"/>
  <c r="F130"/>
  <c r="G130" s="1"/>
  <c r="F131"/>
  <c r="G131" s="1"/>
  <c r="F132"/>
  <c r="G132" s="1"/>
  <c r="F133"/>
  <c r="G133" s="1"/>
  <c r="F134"/>
  <c r="G134" s="1"/>
  <c r="F135"/>
  <c r="G135" s="1"/>
  <c r="F136"/>
  <c r="G136" s="1"/>
  <c r="F137"/>
  <c r="G137" s="1"/>
  <c r="F138"/>
  <c r="G138" s="1"/>
  <c r="F139"/>
  <c r="G139" s="1"/>
  <c r="F140"/>
  <c r="G140" s="1"/>
  <c r="F141"/>
  <c r="G141" s="1"/>
  <c r="F142"/>
  <c r="G142" s="1"/>
  <c r="F143"/>
  <c r="G143" s="1"/>
  <c r="F144"/>
  <c r="G144" s="1"/>
  <c r="F145"/>
  <c r="G145" s="1"/>
  <c r="F146"/>
  <c r="G146" s="1"/>
  <c r="F147"/>
  <c r="G147" s="1"/>
  <c r="F148"/>
  <c r="G148" s="1"/>
  <c r="F149"/>
  <c r="G149" s="1"/>
  <c r="F150"/>
  <c r="G150" s="1"/>
  <c r="F151"/>
  <c r="G151" s="1"/>
  <c r="F152"/>
  <c r="G152" s="1"/>
  <c r="F153"/>
  <c r="G153" s="1"/>
  <c r="F154"/>
  <c r="G154" s="1"/>
  <c r="F155"/>
  <c r="G155" s="1"/>
  <c r="F156"/>
  <c r="G156" s="1"/>
  <c r="F157"/>
  <c r="G157" s="1"/>
  <c r="F158"/>
  <c r="G158" s="1"/>
  <c r="F159"/>
  <c r="G159" s="1"/>
  <c r="F160"/>
  <c r="G160" s="1"/>
  <c r="F161"/>
  <c r="G161" s="1"/>
  <c r="F162"/>
  <c r="G162" s="1"/>
  <c r="F163"/>
  <c r="G163" s="1"/>
  <c r="F164"/>
  <c r="G164" s="1"/>
  <c r="F165"/>
  <c r="G165" s="1"/>
  <c r="F166"/>
  <c r="G166" s="1"/>
  <c r="F167"/>
  <c r="G167" s="1"/>
  <c r="F168"/>
  <c r="G168" s="1"/>
  <c r="F169"/>
  <c r="G169" s="1"/>
  <c r="F170"/>
  <c r="G170" s="1"/>
  <c r="F171"/>
  <c r="G171" s="1"/>
  <c r="F172"/>
  <c r="G172" s="1"/>
  <c r="F173"/>
  <c r="G173" s="1"/>
  <c r="F174"/>
  <c r="G174" s="1"/>
  <c r="F175"/>
  <c r="G175" s="1"/>
  <c r="F176"/>
  <c r="G176" s="1"/>
  <c r="F177"/>
  <c r="G177" s="1"/>
  <c r="F178"/>
  <c r="G178" s="1"/>
  <c r="F179"/>
  <c r="G179" s="1"/>
  <c r="F180"/>
  <c r="G180" s="1"/>
  <c r="F181"/>
  <c r="G181" s="1"/>
  <c r="F182"/>
  <c r="G182" s="1"/>
  <c r="F183"/>
  <c r="G183" s="1"/>
  <c r="F184"/>
  <c r="G184" s="1"/>
  <c r="F185"/>
  <c r="G185" s="1"/>
  <c r="F186"/>
  <c r="G186" s="1"/>
  <c r="F187"/>
  <c r="G187" s="1"/>
  <c r="F188"/>
  <c r="G188" s="1"/>
  <c r="F189"/>
  <c r="G189" s="1"/>
  <c r="F190"/>
  <c r="G190" s="1"/>
  <c r="F191"/>
  <c r="G191" s="1"/>
  <c r="F192"/>
  <c r="G192" s="1"/>
  <c r="F193"/>
  <c r="G193" s="1"/>
  <c r="F194"/>
  <c r="G194" s="1"/>
  <c r="F195"/>
  <c r="G195" s="1"/>
  <c r="F196"/>
  <c r="G196" s="1"/>
  <c r="F197"/>
  <c r="G197" s="1"/>
  <c r="F198"/>
  <c r="G198" s="1"/>
  <c r="F199"/>
  <c r="G199" s="1"/>
  <c r="F200"/>
  <c r="G200" s="1"/>
  <c r="F201"/>
  <c r="G201" s="1"/>
  <c r="F202"/>
  <c r="G202" s="1"/>
  <c r="F203"/>
  <c r="G203" s="1"/>
  <c r="F204"/>
  <c r="G204" s="1"/>
  <c r="F205"/>
  <c r="G205" s="1"/>
  <c r="F206"/>
  <c r="G206" s="1"/>
  <c r="F43"/>
  <c r="G4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6"/>
  <c r="G6" s="1"/>
  <c r="G301" l="1"/>
  <c r="G304" s="1"/>
</calcChain>
</file>

<file path=xl/sharedStrings.xml><?xml version="1.0" encoding="utf-8"?>
<sst xmlns="http://schemas.openxmlformats.org/spreadsheetml/2006/main" count="598" uniqueCount="407">
  <si>
    <t>1</t>
  </si>
  <si>
    <t>2</t>
  </si>
  <si>
    <t>NOVATEL TELEMATICA SAS</t>
  </si>
  <si>
    <t>4</t>
  </si>
  <si>
    <t>19</t>
  </si>
  <si>
    <t>7</t>
  </si>
  <si>
    <t>28</t>
  </si>
  <si>
    <t>8</t>
  </si>
  <si>
    <t>9</t>
  </si>
  <si>
    <t>TOP CAR SRL</t>
  </si>
  <si>
    <t>10</t>
  </si>
  <si>
    <t>23</t>
  </si>
  <si>
    <t>11</t>
  </si>
  <si>
    <t>27</t>
  </si>
  <si>
    <t>12</t>
  </si>
  <si>
    <t>30</t>
  </si>
  <si>
    <t>13</t>
  </si>
  <si>
    <t>32</t>
  </si>
  <si>
    <t>14</t>
  </si>
  <si>
    <t>76</t>
  </si>
  <si>
    <t>15</t>
  </si>
  <si>
    <t>16</t>
  </si>
  <si>
    <t>135</t>
  </si>
  <si>
    <t>18</t>
  </si>
  <si>
    <t>95</t>
  </si>
  <si>
    <t>RECUPERI CARNEVALE S.R.L.</t>
  </si>
  <si>
    <t>20</t>
  </si>
  <si>
    <t>38</t>
  </si>
  <si>
    <t>MOTECO SERVICE SRL</t>
  </si>
  <si>
    <t>21</t>
  </si>
  <si>
    <t>22</t>
  </si>
  <si>
    <t>24</t>
  </si>
  <si>
    <t>25</t>
  </si>
  <si>
    <t>26</t>
  </si>
  <si>
    <t>37</t>
  </si>
  <si>
    <t>OMB S.R.L.</t>
  </si>
  <si>
    <t>29</t>
  </si>
  <si>
    <t>31</t>
  </si>
  <si>
    <t>33</t>
  </si>
  <si>
    <t>APOLLO 11 SRL</t>
  </si>
  <si>
    <t>34</t>
  </si>
  <si>
    <t>SOCRAM MECCANICA SRL</t>
  </si>
  <si>
    <t>35</t>
  </si>
  <si>
    <t>36</t>
  </si>
  <si>
    <t>39</t>
  </si>
  <si>
    <t>40</t>
  </si>
  <si>
    <t>41</t>
  </si>
  <si>
    <t>42</t>
  </si>
  <si>
    <t>43</t>
  </si>
  <si>
    <t>97</t>
  </si>
  <si>
    <t>44</t>
  </si>
  <si>
    <t>251</t>
  </si>
  <si>
    <t>45</t>
  </si>
  <si>
    <t>46</t>
  </si>
  <si>
    <t>47</t>
  </si>
  <si>
    <t>48</t>
  </si>
  <si>
    <t>137</t>
  </si>
  <si>
    <t>49</t>
  </si>
  <si>
    <t>138</t>
  </si>
  <si>
    <t>50</t>
  </si>
  <si>
    <t>51</t>
  </si>
  <si>
    <t>52</t>
  </si>
  <si>
    <t>53</t>
  </si>
  <si>
    <t>DEXMA S.R.L.</t>
  </si>
  <si>
    <t>54</t>
  </si>
  <si>
    <t>55</t>
  </si>
  <si>
    <t>240</t>
  </si>
  <si>
    <t>56</t>
  </si>
  <si>
    <t>57</t>
  </si>
  <si>
    <t>58</t>
  </si>
  <si>
    <t>59</t>
  </si>
  <si>
    <t>60</t>
  </si>
  <si>
    <t>61</t>
  </si>
  <si>
    <t>D'AMICO CESARE</t>
  </si>
  <si>
    <t>62</t>
  </si>
  <si>
    <t>63</t>
  </si>
  <si>
    <t>64</t>
  </si>
  <si>
    <t>65</t>
  </si>
  <si>
    <t>66</t>
  </si>
  <si>
    <t>67</t>
  </si>
  <si>
    <t>ANRI COMMERCIALE</t>
  </si>
  <si>
    <t>68</t>
  </si>
  <si>
    <t>69</t>
  </si>
  <si>
    <t>70</t>
  </si>
  <si>
    <t>71</t>
  </si>
  <si>
    <t>72</t>
  </si>
  <si>
    <t>73</t>
  </si>
  <si>
    <t>85</t>
  </si>
  <si>
    <t>74</t>
  </si>
  <si>
    <t>75</t>
  </si>
  <si>
    <t>77</t>
  </si>
  <si>
    <t>78</t>
  </si>
  <si>
    <t>79</t>
  </si>
  <si>
    <t>80</t>
  </si>
  <si>
    <t>81</t>
  </si>
  <si>
    <t>82</t>
  </si>
  <si>
    <t>SELF GARDEN S.R.L.</t>
  </si>
  <si>
    <t>83</t>
  </si>
  <si>
    <t>RICREA S.R.L.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</si>
  <si>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</si>
  <si>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</si>
  <si>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</si>
  <si>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</si>
  <si>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</si>
  <si>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</si>
  <si>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</si>
  <si>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</si>
  <si>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</si>
  <si>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133</t>
  </si>
  <si>
    <t>94</t>
  </si>
  <si>
    <t>96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</si>
  <si>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</si>
  <si>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</si>
  <si>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</si>
  <si>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</si>
  <si>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</si>
  <si>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</si>
  <si>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</si>
  <si>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</si>
  <si>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</si>
  <si>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AGRICENTRO ARICCIA SRL</t>
  </si>
  <si>
    <t>107</t>
  </si>
  <si>
    <t>108</t>
  </si>
  <si>
    <t>109</t>
  </si>
  <si>
    <t>110</t>
  </si>
  <si>
    <t>111</t>
  </si>
  <si>
    <t>112</t>
  </si>
  <si>
    <t>183</t>
  </si>
  <si>
    <t>113</t>
  </si>
  <si>
    <t>184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</si>
  <si>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</si>
  <si>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</si>
  <si>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</si>
  <si>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</si>
  <si>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</si>
  <si>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</si>
  <si>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</si>
  <si>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</si>
  <si>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</si>
  <si>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</si>
  <si>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</si>
  <si>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</si>
  <si>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</si>
  <si>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</si>
  <si>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</si>
  <si>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</si>
  <si>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235</t>
  </si>
  <si>
    <t>130</t>
  </si>
  <si>
    <t>132</t>
  </si>
  <si>
    <t>134</t>
  </si>
  <si>
    <t>136</t>
  </si>
  <si>
    <t>139</t>
  </si>
  <si>
    <t>140</t>
  </si>
  <si>
    <t>141</t>
  </si>
  <si>
    <t>142</t>
  </si>
  <si>
    <t>143</t>
  </si>
  <si>
    <t>144</t>
  </si>
  <si>
    <t>PALMIERI ALESSIA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</si>
  <si>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</si>
  <si>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</si>
  <si>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</si>
  <si>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</si>
  <si>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</si>
  <si>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</si>
  <si>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</si>
  <si>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</si>
  <si>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</si>
  <si>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</si>
  <si>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</si>
  <si>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</si>
  <si>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</si>
  <si>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</si>
  <si>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</si>
  <si>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</si>
  <si>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</si>
  <si>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</si>
  <si>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250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</si>
  <si>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</si>
  <si>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</si>
  <si>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</si>
  <si>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</si>
  <si>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</si>
  <si>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</si>
  <si>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</si>
  <si>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</si>
  <si>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</si>
  <si>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</si>
  <si>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</si>
  <si>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</si>
  <si>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177</t>
  </si>
  <si>
    <t>178</t>
  </si>
  <si>
    <t>179</t>
  </si>
  <si>
    <t>180</t>
  </si>
  <si>
    <t>181</t>
  </si>
  <si>
    <t>182</t>
  </si>
  <si>
    <t>185</t>
  </si>
  <si>
    <t>186</t>
  </si>
  <si>
    <t>187</t>
  </si>
  <si>
    <t>243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</si>
  <si>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</si>
  <si>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</si>
  <si>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</si>
  <si>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</si>
  <si>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</si>
  <si>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</si>
  <si>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</si>
  <si>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</si>
  <si>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</si>
  <si>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</si>
  <si>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</si>
  <si>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</si>
  <si>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</si>
  <si>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</si>
  <si>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</si>
  <si>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</si>
  <si>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</si>
  <si>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</si>
  <si>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</si>
  <si>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</si>
  <si>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</si>
  <si>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</si>
  <si>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QUI! GROUP SpA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</si>
  <si>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</si>
  <si>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</si>
  <si>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</si>
  <si>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</si>
  <si>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</si>
  <si>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</si>
  <si>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</si>
  <si>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</si>
  <si>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</si>
  <si>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</si>
  <si>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</si>
  <si>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</si>
  <si>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</si>
  <si>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</si>
  <si>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</si>
  <si>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</si>
  <si>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</si>
  <si>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</si>
  <si>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</si>
  <si>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</si>
  <si>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</si>
  <si>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</si>
  <si>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</si>
  <si>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</si>
  <si>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236</t>
  </si>
  <si>
    <t>237</t>
  </si>
  <si>
    <t>238</t>
  </si>
  <si>
    <t>239</t>
  </si>
  <si>
    <t>241</t>
  </si>
  <si>
    <t>242</t>
  </si>
  <si>
    <t>244</t>
  </si>
  <si>
    <t>245</t>
  </si>
  <si>
    <t>246</t>
  </si>
  <si>
    <t>247</t>
  </si>
  <si>
    <t>248</t>
  </si>
  <si>
    <t>249</t>
  </si>
  <si>
    <t>252</t>
  </si>
  <si>
    <t>253</t>
  </si>
  <si>
    <t>254</t>
  </si>
  <si>
    <t>255</t>
  </si>
  <si>
    <t>256</t>
  </si>
  <si>
    <t>257</t>
  </si>
  <si>
    <t>258</t>
  </si>
  <si>
    <t>261</t>
  </si>
  <si>
    <t>READYTEC SPA</t>
  </si>
  <si>
    <t>SEBACH Srl</t>
  </si>
  <si>
    <t>FELCI AGRICOLTURA</t>
  </si>
  <si>
    <t>GINEVRI LATONI   PAOLA</t>
  </si>
  <si>
    <t>SALVATORI SERVICE SAS</t>
  </si>
  <si>
    <t>BAREATO   MASSIMO</t>
  </si>
  <si>
    <t>GE.SA. RICAMBI SRL</t>
  </si>
  <si>
    <t>RI.CA. DISTRIBUZIONE SRL</t>
  </si>
  <si>
    <t>DATA PAGAMENTO</t>
  </si>
  <si>
    <t xml:space="preserve">JOB ITALIA SPA </t>
  </si>
  <si>
    <t>131</t>
  </si>
  <si>
    <t>175</t>
  </si>
  <si>
    <t>176</t>
  </si>
  <si>
    <t>223</t>
  </si>
  <si>
    <t>277</t>
  </si>
  <si>
    <t>3</t>
  </si>
  <si>
    <t>5</t>
  </si>
  <si>
    <t>6</t>
  </si>
  <si>
    <t>17</t>
  </si>
  <si>
    <t>LEASEPLAN ITALIA SPA</t>
  </si>
  <si>
    <t>COPPOLA ANTONIA</t>
  </si>
  <si>
    <t>REPSOL ITALIA SpA</t>
  </si>
  <si>
    <t>A.D. Srl</t>
  </si>
  <si>
    <t>WTRADING Srl</t>
  </si>
  <si>
    <t>PLASTITALIA Srl</t>
  </si>
  <si>
    <t>GE CAPITAL SERVICES Srl</t>
  </si>
  <si>
    <t>SECLAN Srl</t>
  </si>
  <si>
    <t>ABBAFATI Srl</t>
  </si>
  <si>
    <t>RAVO SRL</t>
  </si>
  <si>
    <t>OFFICE DEPOT ITALIA Srl</t>
  </si>
  <si>
    <t>BRICOFER VELLETRI - BIG Srl</t>
  </si>
  <si>
    <t>GESAL Srl</t>
  </si>
  <si>
    <t>ELIOCOOP Soc. Coop.</t>
  </si>
  <si>
    <t>HERA COMM Srl</t>
  </si>
  <si>
    <t>SHELL ITALIA SPA - KRI SpA</t>
  </si>
  <si>
    <t>OTTAVIANI TENDAGGI Snc</t>
  </si>
  <si>
    <t>TELECOM ITALIA SPA</t>
  </si>
  <si>
    <t>ELLE ESSE CONFEZIONI Srl</t>
  </si>
  <si>
    <t>BTE SpA</t>
  </si>
  <si>
    <t>IPI Srl</t>
  </si>
  <si>
    <t>IMPORTO</t>
  </si>
  <si>
    <t>DATA SCADENZA</t>
  </si>
  <si>
    <t>PERIODO COMPLESSIVO INTERCORSO</t>
  </si>
  <si>
    <t xml:space="preserve">O.L.S. Srl </t>
  </si>
  <si>
    <t>EUROSINTEX SRL</t>
  </si>
  <si>
    <t xml:space="preserve">GENERAL GOMME </t>
  </si>
  <si>
    <t>GG INTERCORSI TRA SCAD e PAGAMENTO</t>
  </si>
  <si>
    <t>GG*IMPORTO</t>
  </si>
  <si>
    <t>PROPAC Srl</t>
  </si>
  <si>
    <t>ATILSYSTEM Srl</t>
  </si>
  <si>
    <t>PROGR.</t>
  </si>
  <si>
    <t>Indicatore trimestrale di tempestività dei pagamenti</t>
  </si>
  <si>
    <t>259</t>
  </si>
  <si>
    <t>260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</si>
  <si>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</si>
  <si>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</si>
  <si>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</si>
  <si>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</si>
  <si>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</si>
  <si>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</si>
  <si>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</si>
  <si>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</si>
  <si>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</si>
  <si>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294</t>
  </si>
  <si>
    <t>293</t>
  </si>
  <si>
    <t>292</t>
  </si>
  <si>
    <t>291</t>
  </si>
  <si>
    <t>290</t>
  </si>
  <si>
    <t>289</t>
  </si>
  <si>
    <t>288</t>
  </si>
  <si>
    <t>287</t>
  </si>
  <si>
    <t>286</t>
  </si>
  <si>
    <t>285</t>
  </si>
  <si>
    <t>284</t>
  </si>
  <si>
    <t>283</t>
  </si>
  <si>
    <t>282</t>
  </si>
  <si>
    <t>281</t>
  </si>
  <si>
    <t>280</t>
  </si>
  <si>
    <t>279</t>
  </si>
  <si>
    <t>278</t>
  </si>
  <si>
    <t>276</t>
  </si>
  <si>
    <t>275</t>
  </si>
  <si>
    <t>274</t>
  </si>
  <si>
    <t>273</t>
  </si>
  <si>
    <t>272</t>
  </si>
  <si>
    <t>271</t>
  </si>
  <si>
    <t>MASCETTI   ARTURO</t>
  </si>
  <si>
    <t>GRAPHOS Sas</t>
  </si>
  <si>
    <t>CSA Distribuzione Srl</t>
  </si>
  <si>
    <t>CARACUZZO UFFICO SRL</t>
  </si>
  <si>
    <t>DI PRISCO VALENTINO</t>
  </si>
  <si>
    <t>PRONSITE di Costantini F.</t>
  </si>
  <si>
    <t>BRUNO   GIOVANNI</t>
  </si>
  <si>
    <t>GUIDALDI PIERO</t>
  </si>
  <si>
    <t>PETRUCCI   LUCA</t>
  </si>
  <si>
    <t>ARCIONDULATO SRL</t>
  </si>
  <si>
    <t>F.LLI MAZZOCCHIA Srl</t>
  </si>
  <si>
    <t>ROYAL CRISTAL SERVICE Srl</t>
  </si>
  <si>
    <t>EULAB Srl</t>
  </si>
  <si>
    <t>INDUSTRIALFER Srl</t>
  </si>
  <si>
    <t>KUWAIT PETROLEUM ITALIA SpA</t>
  </si>
  <si>
    <t>FORESTAL GARDEN</t>
  </si>
  <si>
    <t>SYSTEM HYGIENE Srl</t>
  </si>
  <si>
    <t>FAUSTO GASPERINI</t>
  </si>
  <si>
    <t>LARIANO PARATI Snc</t>
  </si>
  <si>
    <t>TERCAM Srl</t>
  </si>
  <si>
    <t>METAL PROGET Srl</t>
  </si>
  <si>
    <t>CIOCI LUIGI di Cioci Anna &amp; C.</t>
  </si>
  <si>
    <t>INFOCERT SPA</t>
  </si>
  <si>
    <t>TELECOM ITALIA SPA - TIM</t>
  </si>
  <si>
    <t>APOLLO 11 SERVICE SAS</t>
  </si>
  <si>
    <t>AUTORICAMBI G.M.C. Snc</t>
  </si>
  <si>
    <t>SACCHERIA REGGIANA SRL</t>
  </si>
  <si>
    <t>ARCALAND Soc Coop</t>
  </si>
  <si>
    <t>VOLSCA AMBIENTE SPA IN LIQU.</t>
  </si>
  <si>
    <t>ANTINFORTUNISTICA GIST Snc</t>
  </si>
  <si>
    <t>ROMANA DIESEL SpA</t>
  </si>
  <si>
    <t>G &amp; G SRL</t>
  </si>
  <si>
    <t>REFA Srl</t>
  </si>
  <si>
    <t>BONDATTI GIANLUCA AUTOVEICOLI SRL</t>
  </si>
  <si>
    <t>IL SOLE 24 ORE S.P.A.</t>
  </si>
  <si>
    <t>ING. O. FIORENTINI S.P.A.</t>
  </si>
  <si>
    <t>2° trim 2015</t>
  </si>
  <si>
    <t>fornitore</t>
  </si>
  <si>
    <t>JOB</t>
  </si>
  <si>
    <t>SHELL</t>
  </si>
  <si>
    <t xml:space="preserve">PLURIMA </t>
  </si>
  <si>
    <t>CPO</t>
  </si>
  <si>
    <t>NAPOLEONI  MARCO</t>
  </si>
  <si>
    <t>O.M.G. SRL</t>
  </si>
  <si>
    <t xml:space="preserve">AFFITTO CAPANNONE TRONCAVIA </t>
  </si>
  <si>
    <t>O.M.V.I. SNC 2010</t>
  </si>
  <si>
    <t>TRANSAZIONE SOCRAM - OMB 2012</t>
  </si>
  <si>
    <t>TRANSAZIONE OMB rif.to 2011</t>
  </si>
  <si>
    <t>TRANSAZIONE SOCRAM rif. 2011</t>
  </si>
  <si>
    <t>ENEL SERVIZIO ELETTRICO SPA</t>
  </si>
  <si>
    <t>JOB ITALIA SPA Agenzia per il lavoro</t>
  </si>
  <si>
    <t>D.C.S.A. DATA CENTER SOFTWARE Srl</t>
  </si>
  <si>
    <t>AUTOLAVAGGIO MARCO FERRARI</t>
  </si>
  <si>
    <t>AUTOSERVIZI BUSSOLETTI Srl</t>
  </si>
  <si>
    <t xml:space="preserve">OSTERIA DA GIOVANNI </t>
  </si>
</sst>
</file>

<file path=xl/styles.xml><?xml version="1.0" encoding="utf-8"?>
<styleSheet xmlns="http://schemas.openxmlformats.org/spreadsheetml/2006/main">
  <numFmts count="2">
    <numFmt numFmtId="164" formatCode="dd\/mm\/yyyy"/>
    <numFmt numFmtId="165" formatCode="dd/mm/yy;@"/>
  </numFmts>
  <fonts count="11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53">
    <xf numFmtId="0" fontId="0" fillId="0" borderId="0" xfId="0">
      <alignment vertical="top"/>
    </xf>
    <xf numFmtId="0" fontId="0" fillId="0" borderId="0" xfId="0" applyBorder="1">
      <alignment vertical="top"/>
    </xf>
    <xf numFmtId="0" fontId="0" fillId="0" borderId="0" xfId="0" applyFill="1">
      <alignment vertical="top"/>
    </xf>
    <xf numFmtId="4" fontId="2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3" xfId="0" applyBorder="1">
      <alignment vertical="top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6" xfId="0" applyBorder="1">
      <alignment vertical="top"/>
    </xf>
    <xf numFmtId="0" fontId="0" fillId="0" borderId="9" xfId="0" applyBorder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2" fontId="3" fillId="0" borderId="14" xfId="0" applyNumberFormat="1" applyFont="1" applyBorder="1">
      <alignment vertical="top"/>
    </xf>
    <xf numFmtId="4" fontId="0" fillId="0" borderId="0" xfId="0" applyNumberFormat="1">
      <alignment vertical="top"/>
    </xf>
    <xf numFmtId="0" fontId="1" fillId="0" borderId="15" xfId="1" applyFont="1" applyBorder="1" applyAlignment="1">
      <alignment horizontal="center" vertical="top"/>
    </xf>
    <xf numFmtId="4" fontId="2" fillId="0" borderId="16" xfId="1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164" fontId="7" fillId="0" borderId="0" xfId="0" applyNumberFormat="1" applyFont="1" applyAlignment="1">
      <alignment vertical="top"/>
    </xf>
    <xf numFmtId="0" fontId="8" fillId="0" borderId="0" xfId="0" applyFont="1" applyAlignment="1">
      <alignment vertical="top" wrapText="1" readingOrder="1"/>
    </xf>
    <xf numFmtId="164" fontId="9" fillId="0" borderId="0" xfId="0" applyNumberFormat="1" applyFont="1" applyAlignment="1">
      <alignment vertical="top"/>
    </xf>
    <xf numFmtId="14" fontId="0" fillId="0" borderId="0" xfId="0" applyNumberFormat="1" applyFill="1" applyBorder="1">
      <alignment vertical="top"/>
    </xf>
    <xf numFmtId="0" fontId="1" fillId="0" borderId="18" xfId="1" applyFont="1" applyFill="1" applyBorder="1" applyAlignment="1">
      <alignment horizontal="center" vertical="top"/>
    </xf>
    <xf numFmtId="0" fontId="1" fillId="0" borderId="1" xfId="1" applyFill="1" applyBorder="1" applyAlignment="1">
      <alignment horizontal="center" vertical="top"/>
    </xf>
    <xf numFmtId="14" fontId="1" fillId="0" borderId="0" xfId="0" applyNumberFormat="1" applyFont="1" applyFill="1" applyBorder="1">
      <alignment vertical="top"/>
    </xf>
    <xf numFmtId="0" fontId="0" fillId="0" borderId="9" xfId="0" applyFill="1" applyBorder="1">
      <alignment vertical="top"/>
    </xf>
    <xf numFmtId="0" fontId="10" fillId="0" borderId="0" xfId="0" applyFont="1" applyBorder="1" applyAlignment="1">
      <alignment vertical="top"/>
    </xf>
    <xf numFmtId="4" fontId="10" fillId="0" borderId="0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vertical="top"/>
    </xf>
    <xf numFmtId="0" fontId="10" fillId="0" borderId="5" xfId="0" applyFont="1" applyBorder="1" applyAlignment="1">
      <alignment vertical="top"/>
    </xf>
    <xf numFmtId="4" fontId="10" fillId="0" borderId="5" xfId="0" applyNumberFormat="1" applyFont="1" applyBorder="1" applyAlignment="1">
      <alignment horizontal="right" vertical="top"/>
    </xf>
    <xf numFmtId="14" fontId="0" fillId="0" borderId="5" xfId="0" applyNumberFormat="1" applyFill="1" applyBorder="1">
      <alignment vertical="top"/>
    </xf>
    <xf numFmtId="164" fontId="1" fillId="0" borderId="5" xfId="0" applyNumberFormat="1" applyFont="1" applyBorder="1" applyAlignment="1">
      <alignment vertical="top"/>
    </xf>
    <xf numFmtId="0" fontId="0" fillId="0" borderId="17" xfId="0" applyFill="1" applyBorder="1">
      <alignment vertical="top"/>
    </xf>
    <xf numFmtId="0" fontId="1" fillId="0" borderId="11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vertical="top"/>
    </xf>
    <xf numFmtId="0" fontId="0" fillId="0" borderId="3" xfId="0" applyFill="1" applyBorder="1">
      <alignment vertical="top"/>
    </xf>
    <xf numFmtId="164" fontId="7" fillId="0" borderId="0" xfId="0" applyNumberFormat="1" applyFont="1" applyFill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165" fontId="6" fillId="0" borderId="12" xfId="0" applyNumberFormat="1" applyFont="1" applyBorder="1" applyAlignment="1">
      <alignment horizontal="center" vertical="top"/>
    </xf>
    <xf numFmtId="165" fontId="6" fillId="0" borderId="13" xfId="0" applyNumberFormat="1" applyFont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K1127"/>
  <sheetViews>
    <sheetView tabSelected="1" workbookViewId="0">
      <selection activeCell="A2" sqref="A2"/>
    </sheetView>
  </sheetViews>
  <sheetFormatPr defaultRowHeight="12.75"/>
  <cols>
    <col min="1" max="1" width="10" style="4" customWidth="1"/>
    <col min="2" max="2" width="52.140625" style="4" customWidth="1"/>
    <col min="3" max="3" width="25.140625" customWidth="1"/>
    <col min="4" max="4" width="24.140625" customWidth="1"/>
    <col min="5" max="5" width="21" customWidth="1"/>
    <col min="6" max="6" width="34.85546875" customWidth="1"/>
    <col min="7" max="7" width="27.28515625" customWidth="1"/>
    <col min="9" max="9" width="27" customWidth="1"/>
    <col min="11" max="11" width="27.42578125" customWidth="1"/>
  </cols>
  <sheetData>
    <row r="1" spans="1:11" ht="13.5" thickBot="1"/>
    <row r="2" spans="1:11" ht="16.5" thickBot="1">
      <c r="A2" s="18"/>
      <c r="B2" s="18"/>
      <c r="C2" s="45" t="s">
        <v>388</v>
      </c>
      <c r="D2" s="46"/>
      <c r="E2" s="46"/>
      <c r="F2" s="47"/>
      <c r="G2" s="19"/>
    </row>
    <row r="3" spans="1:11" ht="14.25">
      <c r="A3" s="5"/>
      <c r="B3" s="6"/>
      <c r="C3" s="1"/>
      <c r="D3" s="48" t="s">
        <v>308</v>
      </c>
      <c r="E3" s="48"/>
      <c r="F3" s="48"/>
      <c r="G3" s="49"/>
    </row>
    <row r="4" spans="1:11" ht="25.5">
      <c r="A4" s="16" t="s">
        <v>316</v>
      </c>
      <c r="B4" s="24" t="s">
        <v>389</v>
      </c>
      <c r="C4" s="25" t="s">
        <v>306</v>
      </c>
      <c r="D4" s="25" t="s">
        <v>307</v>
      </c>
      <c r="E4" s="25" t="s">
        <v>274</v>
      </c>
      <c r="F4" s="3" t="s">
        <v>312</v>
      </c>
      <c r="G4" s="17" t="s">
        <v>313</v>
      </c>
    </row>
    <row r="5" spans="1:11" ht="12" customHeight="1">
      <c r="A5" s="50"/>
      <c r="B5" s="52"/>
      <c r="C5" s="42"/>
      <c r="D5" s="42"/>
      <c r="E5" s="42"/>
      <c r="F5" s="42"/>
      <c r="G5" s="51"/>
    </row>
    <row r="6" spans="1:11" ht="14.25">
      <c r="A6" s="12" t="s">
        <v>0</v>
      </c>
      <c r="B6" s="28" t="s">
        <v>98</v>
      </c>
      <c r="C6" s="29">
        <v>485.27</v>
      </c>
      <c r="D6" s="23">
        <v>42094</v>
      </c>
      <c r="E6" s="30">
        <v>42095</v>
      </c>
      <c r="F6" s="11">
        <f>E6-D6</f>
        <v>1</v>
      </c>
      <c r="G6" s="7">
        <f>F6*C6</f>
        <v>485.27</v>
      </c>
      <c r="I6" s="20"/>
      <c r="K6" s="21"/>
    </row>
    <row r="7" spans="1:11" ht="14.25">
      <c r="A7" s="13" t="s">
        <v>1</v>
      </c>
      <c r="B7" s="28" t="s">
        <v>387</v>
      </c>
      <c r="C7" s="29">
        <v>1656</v>
      </c>
      <c r="D7" s="23">
        <v>42094</v>
      </c>
      <c r="E7" s="30">
        <v>42095</v>
      </c>
      <c r="F7" s="11">
        <f t="shared" ref="F7:F70" si="0">E7-D7</f>
        <v>1</v>
      </c>
      <c r="G7" s="7">
        <f t="shared" ref="G7:G70" si="1">F7*C7</f>
        <v>1656</v>
      </c>
    </row>
    <row r="8" spans="1:11" ht="14.25">
      <c r="A8" s="13" t="s">
        <v>281</v>
      </c>
      <c r="B8" s="28" t="s">
        <v>287</v>
      </c>
      <c r="C8" s="29">
        <v>9517.32</v>
      </c>
      <c r="D8" s="23">
        <v>42097</v>
      </c>
      <c r="E8" s="30">
        <v>42095</v>
      </c>
      <c r="F8" s="11">
        <f t="shared" si="0"/>
        <v>-2</v>
      </c>
      <c r="G8" s="7">
        <f t="shared" si="1"/>
        <v>-19034.64</v>
      </c>
    </row>
    <row r="9" spans="1:11" ht="14.25">
      <c r="A9" s="5" t="s">
        <v>3</v>
      </c>
      <c r="B9" s="28" t="s">
        <v>394</v>
      </c>
      <c r="C9" s="29">
        <v>1068.8</v>
      </c>
      <c r="D9" s="23">
        <v>42094</v>
      </c>
      <c r="E9" s="30">
        <v>42095</v>
      </c>
      <c r="F9" s="11">
        <f t="shared" si="0"/>
        <v>1</v>
      </c>
      <c r="G9" s="7">
        <f t="shared" si="1"/>
        <v>1068.8</v>
      </c>
    </row>
    <row r="10" spans="1:11" ht="14.25">
      <c r="A10" s="13" t="s">
        <v>282</v>
      </c>
      <c r="B10" s="28" t="s">
        <v>270</v>
      </c>
      <c r="C10" s="29">
        <v>100</v>
      </c>
      <c r="D10" s="23">
        <v>42068</v>
      </c>
      <c r="E10" s="30">
        <v>42095</v>
      </c>
      <c r="F10" s="11">
        <f t="shared" si="0"/>
        <v>27</v>
      </c>
      <c r="G10" s="7">
        <f t="shared" si="1"/>
        <v>2700</v>
      </c>
    </row>
    <row r="11" spans="1:11" ht="14.25">
      <c r="A11" s="13" t="s">
        <v>283</v>
      </c>
      <c r="B11" s="28" t="s">
        <v>270</v>
      </c>
      <c r="C11" s="29">
        <v>100</v>
      </c>
      <c r="D11" s="23">
        <v>42089</v>
      </c>
      <c r="E11" s="30">
        <v>42095</v>
      </c>
      <c r="F11" s="11">
        <f t="shared" si="0"/>
        <v>6</v>
      </c>
      <c r="G11" s="7">
        <f t="shared" si="1"/>
        <v>600</v>
      </c>
    </row>
    <row r="12" spans="1:11" ht="14.25">
      <c r="A12" s="13" t="s">
        <v>5</v>
      </c>
      <c r="B12" s="28" t="s">
        <v>272</v>
      </c>
      <c r="C12" s="29">
        <v>2979.14</v>
      </c>
      <c r="D12" s="23">
        <v>42094</v>
      </c>
      <c r="E12" s="30">
        <v>42095</v>
      </c>
      <c r="F12" s="11">
        <f t="shared" si="0"/>
        <v>1</v>
      </c>
      <c r="G12" s="7">
        <f t="shared" si="1"/>
        <v>2979.14</v>
      </c>
    </row>
    <row r="13" spans="1:11" ht="14.25">
      <c r="A13" s="5" t="s">
        <v>7</v>
      </c>
      <c r="B13" s="28" t="s">
        <v>380</v>
      </c>
      <c r="C13" s="29">
        <v>43977.340000000004</v>
      </c>
      <c r="D13" s="23">
        <v>42094</v>
      </c>
      <c r="E13" s="30">
        <v>42095</v>
      </c>
      <c r="F13" s="11">
        <f t="shared" si="0"/>
        <v>1</v>
      </c>
      <c r="G13" s="7">
        <f t="shared" si="1"/>
        <v>43977.340000000004</v>
      </c>
      <c r="I13" s="20"/>
    </row>
    <row r="14" spans="1:11" ht="14.25">
      <c r="A14" s="13" t="s">
        <v>8</v>
      </c>
      <c r="B14" s="28" t="s">
        <v>286</v>
      </c>
      <c r="C14" s="29">
        <v>712.54</v>
      </c>
      <c r="D14" s="23">
        <v>42096</v>
      </c>
      <c r="E14" s="30">
        <v>42095</v>
      </c>
      <c r="F14" s="11">
        <f t="shared" si="0"/>
        <v>-1</v>
      </c>
      <c r="G14" s="7">
        <f t="shared" si="1"/>
        <v>-712.54</v>
      </c>
    </row>
    <row r="15" spans="1:11" ht="14.25">
      <c r="A15" s="13" t="s">
        <v>10</v>
      </c>
      <c r="B15" s="28" t="s">
        <v>358</v>
      </c>
      <c r="C15" s="29">
        <v>678.91</v>
      </c>
      <c r="D15" s="23">
        <v>42101</v>
      </c>
      <c r="E15" s="30">
        <v>42095</v>
      </c>
      <c r="F15" s="11">
        <f t="shared" si="0"/>
        <v>-6</v>
      </c>
      <c r="G15" s="7">
        <f t="shared" si="1"/>
        <v>-4073.46</v>
      </c>
    </row>
    <row r="16" spans="1:11" ht="14.25">
      <c r="A16" s="13" t="s">
        <v>12</v>
      </c>
      <c r="B16" s="28" t="s">
        <v>373</v>
      </c>
      <c r="C16" s="29">
        <v>29.89</v>
      </c>
      <c r="D16" s="23">
        <v>42095</v>
      </c>
      <c r="E16" s="30">
        <v>42095</v>
      </c>
      <c r="F16" s="11">
        <f t="shared" si="0"/>
        <v>0</v>
      </c>
      <c r="G16" s="7">
        <f t="shared" si="1"/>
        <v>0</v>
      </c>
    </row>
    <row r="17" spans="1:9" ht="14.25">
      <c r="A17" s="5" t="s">
        <v>14</v>
      </c>
      <c r="B17" s="28" t="s">
        <v>73</v>
      </c>
      <c r="C17" s="29">
        <v>189.1</v>
      </c>
      <c r="D17" s="23">
        <v>42094</v>
      </c>
      <c r="E17" s="30">
        <v>42096</v>
      </c>
      <c r="F17" s="11">
        <f t="shared" si="0"/>
        <v>2</v>
      </c>
      <c r="G17" s="7">
        <f t="shared" si="1"/>
        <v>378.2</v>
      </c>
    </row>
    <row r="18" spans="1:9" s="2" customFormat="1" ht="14.25">
      <c r="A18" s="36" t="s">
        <v>16</v>
      </c>
      <c r="B18" s="37" t="s">
        <v>28</v>
      </c>
      <c r="C18" s="38">
        <v>5039.3</v>
      </c>
      <c r="D18" s="23">
        <v>42004</v>
      </c>
      <c r="E18" s="39">
        <v>42096</v>
      </c>
      <c r="F18" s="27">
        <f t="shared" si="0"/>
        <v>92</v>
      </c>
      <c r="G18" s="40">
        <f>F18*C18</f>
        <v>463615.60000000003</v>
      </c>
      <c r="I18" s="41"/>
    </row>
    <row r="19" spans="1:9" s="2" customFormat="1" ht="14.25">
      <c r="A19" s="36" t="s">
        <v>18</v>
      </c>
      <c r="B19" s="37" t="s">
        <v>395</v>
      </c>
      <c r="C19" s="38">
        <v>4431.04</v>
      </c>
      <c r="D19" s="23">
        <v>41639</v>
      </c>
      <c r="E19" s="39">
        <v>42096</v>
      </c>
      <c r="F19" s="27">
        <f t="shared" si="0"/>
        <v>457</v>
      </c>
      <c r="G19" s="40">
        <f>F19*C19</f>
        <v>2024985.28</v>
      </c>
    </row>
    <row r="20" spans="1:9" ht="14.25">
      <c r="A20" s="13" t="s">
        <v>20</v>
      </c>
      <c r="B20" s="28" t="s">
        <v>9</v>
      </c>
      <c r="C20" s="29">
        <v>134.19999999999999</v>
      </c>
      <c r="D20" s="23">
        <v>42051</v>
      </c>
      <c r="E20" s="30">
        <v>42096</v>
      </c>
      <c r="F20" s="11">
        <f t="shared" si="0"/>
        <v>45</v>
      </c>
      <c r="G20" s="7">
        <f t="shared" si="1"/>
        <v>6038.9999999999991</v>
      </c>
    </row>
    <row r="21" spans="1:9" ht="14.25">
      <c r="A21" s="5" t="s">
        <v>21</v>
      </c>
      <c r="B21" s="28" t="s">
        <v>9</v>
      </c>
      <c r="C21" s="29">
        <v>134.19999999999999</v>
      </c>
      <c r="D21" s="23">
        <v>42054</v>
      </c>
      <c r="E21" s="30">
        <v>42096</v>
      </c>
      <c r="F21" s="11">
        <f t="shared" si="0"/>
        <v>42</v>
      </c>
      <c r="G21" s="7">
        <f t="shared" si="1"/>
        <v>5636.4</v>
      </c>
    </row>
    <row r="22" spans="1:9" ht="14.25">
      <c r="A22" s="13" t="s">
        <v>284</v>
      </c>
      <c r="B22" s="28" t="s">
        <v>9</v>
      </c>
      <c r="C22" s="29">
        <v>134.19999999999999</v>
      </c>
      <c r="D22" s="23">
        <v>42054</v>
      </c>
      <c r="E22" s="30">
        <v>42096</v>
      </c>
      <c r="F22" s="11">
        <f t="shared" si="0"/>
        <v>42</v>
      </c>
      <c r="G22" s="7">
        <f t="shared" si="1"/>
        <v>5636.4</v>
      </c>
    </row>
    <row r="23" spans="1:9" ht="14.25">
      <c r="A23" s="13" t="s">
        <v>23</v>
      </c>
      <c r="B23" s="28" t="s">
        <v>9</v>
      </c>
      <c r="C23" s="29">
        <v>134.19999999999999</v>
      </c>
      <c r="D23" s="23">
        <v>42062</v>
      </c>
      <c r="E23" s="30">
        <v>42096</v>
      </c>
      <c r="F23" s="11">
        <f t="shared" si="0"/>
        <v>34</v>
      </c>
      <c r="G23" s="7">
        <f t="shared" si="1"/>
        <v>4562.7999999999993</v>
      </c>
    </row>
    <row r="24" spans="1:9" ht="14.25">
      <c r="A24" s="13" t="s">
        <v>4</v>
      </c>
      <c r="B24" s="28" t="s">
        <v>9</v>
      </c>
      <c r="C24" s="29">
        <v>142.74</v>
      </c>
      <c r="D24" s="23">
        <v>42065</v>
      </c>
      <c r="E24" s="30">
        <v>42096</v>
      </c>
      <c r="F24" s="11">
        <f t="shared" si="0"/>
        <v>31</v>
      </c>
      <c r="G24" s="7">
        <f t="shared" si="1"/>
        <v>4424.9400000000005</v>
      </c>
    </row>
    <row r="25" spans="1:9" ht="14.25">
      <c r="A25" s="5" t="s">
        <v>26</v>
      </c>
      <c r="B25" s="28" t="s">
        <v>9</v>
      </c>
      <c r="C25" s="29">
        <v>73.2</v>
      </c>
      <c r="D25" s="23">
        <v>42065</v>
      </c>
      <c r="E25" s="30">
        <v>42096</v>
      </c>
      <c r="F25" s="11">
        <f t="shared" si="0"/>
        <v>31</v>
      </c>
      <c r="G25" s="7">
        <f t="shared" si="1"/>
        <v>2269.2000000000003</v>
      </c>
    </row>
    <row r="26" spans="1:9" ht="14.25">
      <c r="A26" s="13" t="s">
        <v>29</v>
      </c>
      <c r="B26" s="28" t="s">
        <v>311</v>
      </c>
      <c r="C26" s="29">
        <v>1060.92</v>
      </c>
      <c r="D26" s="23">
        <v>42094</v>
      </c>
      <c r="E26" s="30">
        <v>42096</v>
      </c>
      <c r="F26" s="11">
        <f t="shared" si="0"/>
        <v>2</v>
      </c>
      <c r="G26" s="7">
        <f t="shared" si="1"/>
        <v>2121.84</v>
      </c>
    </row>
    <row r="27" spans="1:9" ht="14.25">
      <c r="A27" s="13" t="s">
        <v>30</v>
      </c>
      <c r="B27" s="28" t="s">
        <v>311</v>
      </c>
      <c r="C27" s="29">
        <v>1971.51</v>
      </c>
      <c r="D27" s="23">
        <v>42124</v>
      </c>
      <c r="E27" s="30">
        <v>42096</v>
      </c>
      <c r="F27" s="11">
        <f t="shared" si="0"/>
        <v>-28</v>
      </c>
      <c r="G27" s="7">
        <f t="shared" si="1"/>
        <v>-55202.28</v>
      </c>
    </row>
    <row r="28" spans="1:9" ht="15" customHeight="1">
      <c r="A28" s="13" t="s">
        <v>11</v>
      </c>
      <c r="B28" s="28" t="s">
        <v>96</v>
      </c>
      <c r="C28" s="29">
        <v>2177.12</v>
      </c>
      <c r="D28" s="23">
        <v>42063</v>
      </c>
      <c r="E28" s="30">
        <v>42097</v>
      </c>
      <c r="F28" s="11">
        <f t="shared" si="0"/>
        <v>34</v>
      </c>
      <c r="G28" s="7">
        <f t="shared" si="1"/>
        <v>74022.080000000002</v>
      </c>
      <c r="I28" s="20"/>
    </row>
    <row r="29" spans="1:9" ht="14.25">
      <c r="A29" s="5" t="s">
        <v>31</v>
      </c>
      <c r="B29" s="28" t="s">
        <v>289</v>
      </c>
      <c r="C29" s="29">
        <v>455.97</v>
      </c>
      <c r="D29" s="23">
        <v>42104</v>
      </c>
      <c r="E29" s="30">
        <v>42097</v>
      </c>
      <c r="F29" s="11">
        <f t="shared" si="0"/>
        <v>-7</v>
      </c>
      <c r="G29" s="7">
        <f t="shared" si="1"/>
        <v>-3191.79</v>
      </c>
    </row>
    <row r="30" spans="1:9" ht="14.25">
      <c r="A30" s="13" t="s">
        <v>32</v>
      </c>
      <c r="B30" s="28" t="s">
        <v>290</v>
      </c>
      <c r="C30" s="29">
        <v>1079.7</v>
      </c>
      <c r="D30" s="23">
        <v>42124</v>
      </c>
      <c r="E30" s="30">
        <v>42097</v>
      </c>
      <c r="F30" s="11">
        <f t="shared" si="0"/>
        <v>-27</v>
      </c>
      <c r="G30" s="7">
        <f t="shared" si="1"/>
        <v>-29151.9</v>
      </c>
    </row>
    <row r="31" spans="1:9" ht="14.25">
      <c r="A31" s="13" t="s">
        <v>33</v>
      </c>
      <c r="B31" s="28" t="s">
        <v>359</v>
      </c>
      <c r="C31" s="29">
        <v>5175.96</v>
      </c>
      <c r="D31" s="23">
        <v>42097</v>
      </c>
      <c r="E31" s="30">
        <v>42097</v>
      </c>
      <c r="F31" s="11">
        <f t="shared" si="0"/>
        <v>0</v>
      </c>
      <c r="G31" s="7">
        <f t="shared" si="1"/>
        <v>0</v>
      </c>
    </row>
    <row r="32" spans="1:9" ht="14.25">
      <c r="A32" s="13" t="s">
        <v>13</v>
      </c>
      <c r="B32" s="28" t="s">
        <v>356</v>
      </c>
      <c r="C32" s="29">
        <v>6567.24</v>
      </c>
      <c r="D32" s="23">
        <v>42102</v>
      </c>
      <c r="E32" s="30">
        <v>42097</v>
      </c>
      <c r="F32" s="11">
        <f t="shared" si="0"/>
        <v>-5</v>
      </c>
      <c r="G32" s="7">
        <f t="shared" si="1"/>
        <v>-32836.199999999997</v>
      </c>
    </row>
    <row r="33" spans="1:9" ht="14.25">
      <c r="A33" s="5" t="s">
        <v>6</v>
      </c>
      <c r="B33" s="28" t="s">
        <v>271</v>
      </c>
      <c r="C33" s="29">
        <v>2500</v>
      </c>
      <c r="D33" s="23">
        <v>42102</v>
      </c>
      <c r="E33" s="30">
        <v>42101</v>
      </c>
      <c r="F33" s="11">
        <f t="shared" si="0"/>
        <v>-1</v>
      </c>
      <c r="G33" s="7">
        <f t="shared" si="1"/>
        <v>-2500</v>
      </c>
      <c r="I33" s="20"/>
    </row>
    <row r="34" spans="1:9" ht="14.25">
      <c r="A34" s="13" t="s">
        <v>36</v>
      </c>
      <c r="B34" s="28" t="s">
        <v>269</v>
      </c>
      <c r="C34" s="29">
        <v>2500</v>
      </c>
      <c r="D34" s="23">
        <v>42102</v>
      </c>
      <c r="E34" s="30">
        <v>42101</v>
      </c>
      <c r="F34" s="11">
        <f t="shared" si="0"/>
        <v>-1</v>
      </c>
      <c r="G34" s="7">
        <f t="shared" si="1"/>
        <v>-2500</v>
      </c>
    </row>
    <row r="35" spans="1:9" ht="14.25">
      <c r="A35" s="13" t="s">
        <v>15</v>
      </c>
      <c r="B35" s="28" t="s">
        <v>286</v>
      </c>
      <c r="C35" s="29">
        <v>2137.6</v>
      </c>
      <c r="D35" s="26">
        <v>42117</v>
      </c>
      <c r="E35" s="30">
        <v>42101</v>
      </c>
      <c r="F35" s="11">
        <f t="shared" si="0"/>
        <v>-16</v>
      </c>
      <c r="G35" s="7">
        <f t="shared" si="1"/>
        <v>-34201.599999999999</v>
      </c>
    </row>
    <row r="36" spans="1:9" ht="14.25">
      <c r="A36" s="13" t="s">
        <v>37</v>
      </c>
      <c r="B36" s="28" t="s">
        <v>310</v>
      </c>
      <c r="C36" s="29">
        <v>1000</v>
      </c>
      <c r="D36" s="23">
        <v>42035</v>
      </c>
      <c r="E36" s="30">
        <v>42103</v>
      </c>
      <c r="F36" s="11">
        <f t="shared" si="0"/>
        <v>68</v>
      </c>
      <c r="G36" s="7">
        <f t="shared" si="1"/>
        <v>68000</v>
      </c>
    </row>
    <row r="37" spans="1:9" ht="14.25">
      <c r="A37" s="5" t="s">
        <v>17</v>
      </c>
      <c r="B37" s="28" t="s">
        <v>310</v>
      </c>
      <c r="C37" s="29">
        <v>287.92</v>
      </c>
      <c r="D37" s="23">
        <v>42035</v>
      </c>
      <c r="E37" s="30">
        <v>42103</v>
      </c>
      <c r="F37" s="11">
        <f t="shared" si="0"/>
        <v>68</v>
      </c>
      <c r="G37" s="7">
        <f t="shared" si="1"/>
        <v>19578.560000000001</v>
      </c>
    </row>
    <row r="38" spans="1:9" ht="14.25">
      <c r="A38" s="13" t="s">
        <v>38</v>
      </c>
      <c r="B38" s="28" t="s">
        <v>295</v>
      </c>
      <c r="C38" s="29">
        <v>121.51</v>
      </c>
      <c r="D38" s="23">
        <v>42124</v>
      </c>
      <c r="E38" s="30">
        <v>42103</v>
      </c>
      <c r="F38" s="11">
        <f t="shared" si="0"/>
        <v>-21</v>
      </c>
      <c r="G38" s="7">
        <f t="shared" si="1"/>
        <v>-2551.71</v>
      </c>
    </row>
    <row r="39" spans="1:9" ht="14.25">
      <c r="A39" s="13" t="s">
        <v>40</v>
      </c>
      <c r="B39" s="28" t="s">
        <v>354</v>
      </c>
      <c r="C39" s="29">
        <v>597.80000000000007</v>
      </c>
      <c r="D39" s="23">
        <v>42104</v>
      </c>
      <c r="E39" s="30">
        <v>42103</v>
      </c>
      <c r="F39" s="11">
        <f t="shared" si="0"/>
        <v>-1</v>
      </c>
      <c r="G39" s="7">
        <f t="shared" si="1"/>
        <v>-597.80000000000007</v>
      </c>
    </row>
    <row r="40" spans="1:9" ht="14.25">
      <c r="A40" s="13" t="s">
        <v>42</v>
      </c>
      <c r="B40" s="28" t="s">
        <v>355</v>
      </c>
      <c r="C40" s="29">
        <v>165.3</v>
      </c>
      <c r="D40" s="23">
        <v>42104</v>
      </c>
      <c r="E40" s="30">
        <v>42104</v>
      </c>
      <c r="F40" s="11">
        <f t="shared" si="0"/>
        <v>0</v>
      </c>
      <c r="G40" s="7">
        <f t="shared" si="1"/>
        <v>0</v>
      </c>
    </row>
    <row r="41" spans="1:9" ht="14.25">
      <c r="A41" s="5" t="s">
        <v>43</v>
      </c>
      <c r="B41" s="28" t="s">
        <v>266</v>
      </c>
      <c r="C41" s="29">
        <v>387.96000000000004</v>
      </c>
      <c r="D41" s="23">
        <v>42124</v>
      </c>
      <c r="E41" s="30">
        <v>42107</v>
      </c>
      <c r="F41" s="11">
        <f t="shared" si="0"/>
        <v>-17</v>
      </c>
      <c r="G41" s="7">
        <f t="shared" si="1"/>
        <v>-6595.3200000000006</v>
      </c>
    </row>
    <row r="42" spans="1:9" s="2" customFormat="1" ht="14.25">
      <c r="A42" s="36" t="s">
        <v>34</v>
      </c>
      <c r="B42" s="37" t="s">
        <v>275</v>
      </c>
      <c r="C42" s="38">
        <v>13959.74</v>
      </c>
      <c r="D42" s="23">
        <v>41639</v>
      </c>
      <c r="E42" s="39">
        <v>42107</v>
      </c>
      <c r="F42" s="27">
        <f t="shared" si="0"/>
        <v>468</v>
      </c>
      <c r="G42" s="40">
        <f>F42*C42</f>
        <v>6533158.3200000003</v>
      </c>
    </row>
    <row r="43" spans="1:9" ht="14.25">
      <c r="A43" s="13" t="s">
        <v>27</v>
      </c>
      <c r="B43" s="28" t="s">
        <v>302</v>
      </c>
      <c r="C43" s="29">
        <v>37</v>
      </c>
      <c r="D43" s="23">
        <v>42109</v>
      </c>
      <c r="E43" s="30">
        <v>42107</v>
      </c>
      <c r="F43" s="27">
        <f t="shared" si="0"/>
        <v>-2</v>
      </c>
      <c r="G43" s="7">
        <f t="shared" si="1"/>
        <v>-74</v>
      </c>
    </row>
    <row r="44" spans="1:9" ht="14.25">
      <c r="A44" s="13" t="s">
        <v>44</v>
      </c>
      <c r="B44" s="28" t="s">
        <v>367</v>
      </c>
      <c r="C44" s="29">
        <v>160</v>
      </c>
      <c r="D44" s="23">
        <v>42107</v>
      </c>
      <c r="E44" s="30">
        <v>42107</v>
      </c>
      <c r="F44" s="27">
        <f t="shared" si="0"/>
        <v>0</v>
      </c>
      <c r="G44" s="7">
        <f t="shared" si="1"/>
        <v>0</v>
      </c>
      <c r="I44" s="20"/>
    </row>
    <row r="45" spans="1:9" ht="14.25">
      <c r="A45" s="5" t="s">
        <v>45</v>
      </c>
      <c r="B45" s="28" t="s">
        <v>300</v>
      </c>
      <c r="C45" s="29">
        <v>9215.4</v>
      </c>
      <c r="D45" s="23">
        <v>42109</v>
      </c>
      <c r="E45" s="30">
        <v>42108</v>
      </c>
      <c r="F45" s="27">
        <f t="shared" si="0"/>
        <v>-1</v>
      </c>
      <c r="G45" s="7">
        <f t="shared" si="1"/>
        <v>-9215.4</v>
      </c>
    </row>
    <row r="46" spans="1:9" ht="14.25">
      <c r="A46" s="13" t="s">
        <v>46</v>
      </c>
      <c r="B46" s="28" t="s">
        <v>287</v>
      </c>
      <c r="C46" s="29">
        <v>8131.97</v>
      </c>
      <c r="D46" s="23">
        <v>42110</v>
      </c>
      <c r="E46" s="30">
        <v>42108</v>
      </c>
      <c r="F46" s="27">
        <f t="shared" si="0"/>
        <v>-2</v>
      </c>
      <c r="G46" s="7">
        <f t="shared" si="1"/>
        <v>-16263.94</v>
      </c>
    </row>
    <row r="47" spans="1:9" ht="14.25">
      <c r="A47" s="13" t="s">
        <v>47</v>
      </c>
      <c r="B47" s="28" t="s">
        <v>365</v>
      </c>
      <c r="C47" s="29">
        <v>540.77</v>
      </c>
      <c r="D47" s="23">
        <v>42110</v>
      </c>
      <c r="E47" s="30">
        <v>42108</v>
      </c>
      <c r="F47" s="27">
        <f t="shared" si="0"/>
        <v>-2</v>
      </c>
      <c r="G47" s="7">
        <f t="shared" si="1"/>
        <v>-1081.54</v>
      </c>
    </row>
    <row r="48" spans="1:9" ht="14.25">
      <c r="A48" s="13" t="s">
        <v>48</v>
      </c>
      <c r="B48" s="28" t="s">
        <v>289</v>
      </c>
      <c r="C48" s="29">
        <v>13261.03</v>
      </c>
      <c r="D48" s="23">
        <v>42096</v>
      </c>
      <c r="E48" s="30">
        <v>42108</v>
      </c>
      <c r="F48" s="27">
        <f t="shared" si="0"/>
        <v>12</v>
      </c>
      <c r="G48" s="7">
        <f t="shared" si="1"/>
        <v>159132.36000000002</v>
      </c>
      <c r="I48" s="20"/>
    </row>
    <row r="49" spans="1:9" ht="14.25">
      <c r="A49" s="5" t="s">
        <v>50</v>
      </c>
      <c r="B49" s="28" t="s">
        <v>296</v>
      </c>
      <c r="C49" s="29">
        <v>27.46</v>
      </c>
      <c r="D49" s="23">
        <v>42109</v>
      </c>
      <c r="E49" s="30">
        <v>42109</v>
      </c>
      <c r="F49" s="27">
        <f t="shared" si="0"/>
        <v>0</v>
      </c>
      <c r="G49" s="7">
        <f t="shared" si="1"/>
        <v>0</v>
      </c>
    </row>
    <row r="50" spans="1:9" ht="14.25">
      <c r="A50" s="5" t="s">
        <v>52</v>
      </c>
      <c r="B50" s="28" t="s">
        <v>396</v>
      </c>
      <c r="C50" s="29">
        <v>3092</v>
      </c>
      <c r="D50" s="23">
        <v>42099</v>
      </c>
      <c r="E50" s="30">
        <v>42111</v>
      </c>
      <c r="F50" s="27">
        <f t="shared" si="0"/>
        <v>12</v>
      </c>
      <c r="G50" s="7">
        <f t="shared" si="1"/>
        <v>37104</v>
      </c>
    </row>
    <row r="51" spans="1:9" ht="14.25">
      <c r="A51" s="13" t="s">
        <v>53</v>
      </c>
      <c r="B51" s="28" t="s">
        <v>310</v>
      </c>
      <c r="C51" s="29">
        <v>273.77</v>
      </c>
      <c r="D51" s="23">
        <v>42124</v>
      </c>
      <c r="E51" s="30">
        <v>42111</v>
      </c>
      <c r="F51" s="27">
        <f t="shared" si="0"/>
        <v>-13</v>
      </c>
      <c r="G51" s="7">
        <f t="shared" si="1"/>
        <v>-3559.0099999999998</v>
      </c>
    </row>
    <row r="52" spans="1:9" ht="14.25">
      <c r="A52" s="13" t="s">
        <v>54</v>
      </c>
      <c r="B52" s="28" t="s">
        <v>310</v>
      </c>
      <c r="C52" s="29">
        <v>490.94</v>
      </c>
      <c r="D52" s="23">
        <v>42124</v>
      </c>
      <c r="E52" s="30">
        <v>42111</v>
      </c>
      <c r="F52" s="27">
        <f t="shared" si="0"/>
        <v>-13</v>
      </c>
      <c r="G52" s="7">
        <f t="shared" si="1"/>
        <v>-6382.22</v>
      </c>
      <c r="I52" s="20"/>
    </row>
    <row r="53" spans="1:9" ht="14.25">
      <c r="A53" s="5" t="s">
        <v>55</v>
      </c>
      <c r="B53" s="28" t="s">
        <v>310</v>
      </c>
      <c r="C53" s="29">
        <v>2415.7600000000002</v>
      </c>
      <c r="D53" s="23">
        <v>42124</v>
      </c>
      <c r="E53" s="30">
        <v>42111</v>
      </c>
      <c r="F53" s="27">
        <f t="shared" si="0"/>
        <v>-13</v>
      </c>
      <c r="G53" s="7">
        <f t="shared" si="1"/>
        <v>-31404.880000000005</v>
      </c>
    </row>
    <row r="54" spans="1:9" ht="14.25">
      <c r="A54" s="13" t="s">
        <v>57</v>
      </c>
      <c r="B54" s="28" t="s">
        <v>361</v>
      </c>
      <c r="C54" s="29">
        <v>2575</v>
      </c>
      <c r="D54" s="23">
        <v>42115</v>
      </c>
      <c r="E54" s="30">
        <v>42111</v>
      </c>
      <c r="F54" s="27">
        <f t="shared" si="0"/>
        <v>-4</v>
      </c>
      <c r="G54" s="7">
        <f t="shared" si="1"/>
        <v>-10300</v>
      </c>
    </row>
    <row r="55" spans="1:9" ht="14.25">
      <c r="A55" s="13" t="s">
        <v>59</v>
      </c>
      <c r="B55" s="28" t="s">
        <v>288</v>
      </c>
      <c r="C55" s="29">
        <v>475.8</v>
      </c>
      <c r="D55" s="23">
        <v>42124</v>
      </c>
      <c r="E55" s="30">
        <v>42111</v>
      </c>
      <c r="F55" s="27">
        <f t="shared" si="0"/>
        <v>-13</v>
      </c>
      <c r="G55" s="7">
        <f t="shared" si="1"/>
        <v>-6185.4000000000005</v>
      </c>
    </row>
    <row r="56" spans="1:9" ht="14.25">
      <c r="A56" s="13" t="s">
        <v>60</v>
      </c>
      <c r="B56" s="28" t="s">
        <v>295</v>
      </c>
      <c r="C56" s="29">
        <v>261.93</v>
      </c>
      <c r="D56" s="23">
        <v>42124</v>
      </c>
      <c r="E56" s="30">
        <v>42111</v>
      </c>
      <c r="F56" s="27">
        <f t="shared" si="0"/>
        <v>-13</v>
      </c>
      <c r="G56" s="7">
        <f t="shared" si="1"/>
        <v>-3405.09</v>
      </c>
    </row>
    <row r="57" spans="1:9" ht="14.25">
      <c r="A57" s="5" t="s">
        <v>61</v>
      </c>
      <c r="B57" s="28" t="s">
        <v>397</v>
      </c>
      <c r="C57" s="29">
        <v>10000</v>
      </c>
      <c r="D57" s="23">
        <v>42109</v>
      </c>
      <c r="E57" s="30">
        <v>42111</v>
      </c>
      <c r="F57" s="27">
        <f t="shared" si="0"/>
        <v>2</v>
      </c>
      <c r="G57" s="7">
        <f t="shared" si="1"/>
        <v>20000</v>
      </c>
    </row>
    <row r="58" spans="1:9" ht="14.25">
      <c r="A58" s="13" t="s">
        <v>62</v>
      </c>
      <c r="B58" s="28" t="s">
        <v>35</v>
      </c>
      <c r="C58" s="29">
        <v>57496.11</v>
      </c>
      <c r="D58" s="23">
        <v>42109</v>
      </c>
      <c r="E58" s="30">
        <v>42111</v>
      </c>
      <c r="F58" s="27">
        <f t="shared" si="0"/>
        <v>2</v>
      </c>
      <c r="G58" s="7">
        <f t="shared" si="1"/>
        <v>114992.22</v>
      </c>
      <c r="I58" s="20"/>
    </row>
    <row r="59" spans="1:9" ht="14.25">
      <c r="A59" s="13" t="s">
        <v>64</v>
      </c>
      <c r="B59" s="28" t="s">
        <v>363</v>
      </c>
      <c r="C59" s="29">
        <v>329.40000000000003</v>
      </c>
      <c r="D59" s="23">
        <v>42112</v>
      </c>
      <c r="E59" s="30">
        <v>42112</v>
      </c>
      <c r="F59" s="27">
        <f t="shared" si="0"/>
        <v>0</v>
      </c>
      <c r="G59" s="7">
        <f t="shared" si="1"/>
        <v>0</v>
      </c>
    </row>
    <row r="60" spans="1:9" ht="14.25">
      <c r="A60" s="13" t="s">
        <v>65</v>
      </c>
      <c r="B60" s="28" t="s">
        <v>398</v>
      </c>
      <c r="C60" s="29">
        <v>2520.83</v>
      </c>
      <c r="D60" s="23">
        <v>42114</v>
      </c>
      <c r="E60" s="30">
        <v>42114</v>
      </c>
      <c r="F60" s="27">
        <f t="shared" si="0"/>
        <v>0</v>
      </c>
      <c r="G60" s="7">
        <f t="shared" si="1"/>
        <v>0</v>
      </c>
    </row>
    <row r="61" spans="1:9" ht="14.25">
      <c r="A61" s="5" t="s">
        <v>67</v>
      </c>
      <c r="B61" s="28" t="s">
        <v>399</v>
      </c>
      <c r="C61" s="29">
        <v>1500</v>
      </c>
      <c r="D61" s="23">
        <v>42114</v>
      </c>
      <c r="E61" s="30">
        <v>42114</v>
      </c>
      <c r="F61" s="27">
        <f t="shared" si="0"/>
        <v>0</v>
      </c>
      <c r="G61" s="7">
        <f t="shared" si="1"/>
        <v>0</v>
      </c>
    </row>
    <row r="62" spans="1:9" ht="14.25">
      <c r="A62" s="13" t="s">
        <v>68</v>
      </c>
      <c r="B62" s="28" t="s">
        <v>400</v>
      </c>
      <c r="C62" s="29">
        <v>2000</v>
      </c>
      <c r="D62" s="23">
        <v>42114</v>
      </c>
      <c r="E62" s="30">
        <v>42114</v>
      </c>
      <c r="F62" s="27">
        <f t="shared" si="0"/>
        <v>0</v>
      </c>
      <c r="G62" s="7">
        <f t="shared" si="1"/>
        <v>0</v>
      </c>
    </row>
    <row r="63" spans="1:9" ht="14.25">
      <c r="A63" s="13" t="s">
        <v>69</v>
      </c>
      <c r="B63" s="28" t="s">
        <v>387</v>
      </c>
      <c r="C63" s="29">
        <v>750</v>
      </c>
      <c r="D63" s="23">
        <v>42124</v>
      </c>
      <c r="E63" s="30">
        <v>42114</v>
      </c>
      <c r="F63" s="27">
        <f t="shared" si="0"/>
        <v>-10</v>
      </c>
      <c r="G63" s="7">
        <f t="shared" si="1"/>
        <v>-7500</v>
      </c>
      <c r="I63" s="20"/>
    </row>
    <row r="64" spans="1:9" ht="14.25">
      <c r="A64" s="13" t="s">
        <v>70</v>
      </c>
      <c r="B64" s="28" t="s">
        <v>298</v>
      </c>
      <c r="C64" s="29">
        <v>1098</v>
      </c>
      <c r="D64" s="23">
        <v>42124</v>
      </c>
      <c r="E64" s="30">
        <v>42114</v>
      </c>
      <c r="F64" s="27">
        <f t="shared" si="0"/>
        <v>-10</v>
      </c>
      <c r="G64" s="7">
        <f t="shared" si="1"/>
        <v>-10980</v>
      </c>
    </row>
    <row r="65" spans="1:9" ht="14.25">
      <c r="A65" s="5" t="s">
        <v>71</v>
      </c>
      <c r="B65" s="28" t="s">
        <v>297</v>
      </c>
      <c r="C65" s="29">
        <v>1830</v>
      </c>
      <c r="D65" s="23">
        <v>42124</v>
      </c>
      <c r="E65" s="30">
        <v>42114</v>
      </c>
      <c r="F65" s="27">
        <f t="shared" si="0"/>
        <v>-10</v>
      </c>
      <c r="G65" s="7">
        <f t="shared" si="1"/>
        <v>-18300</v>
      </c>
    </row>
    <row r="66" spans="1:9" ht="14.25">
      <c r="A66" s="13" t="s">
        <v>72</v>
      </c>
      <c r="B66" s="28" t="s">
        <v>39</v>
      </c>
      <c r="C66" s="29">
        <v>305</v>
      </c>
      <c r="D66" s="26">
        <v>42124</v>
      </c>
      <c r="E66" s="30">
        <v>42114</v>
      </c>
      <c r="F66" s="27">
        <f t="shared" si="0"/>
        <v>-10</v>
      </c>
      <c r="G66" s="7">
        <f t="shared" si="1"/>
        <v>-3050</v>
      </c>
    </row>
    <row r="67" spans="1:9" ht="14.25">
      <c r="A67" s="13" t="s">
        <v>74</v>
      </c>
      <c r="B67" s="28" t="s">
        <v>290</v>
      </c>
      <c r="C67" s="29">
        <v>1400.34</v>
      </c>
      <c r="D67" s="26">
        <v>42124</v>
      </c>
      <c r="E67" s="30">
        <v>42114</v>
      </c>
      <c r="F67" s="27">
        <f t="shared" si="0"/>
        <v>-10</v>
      </c>
      <c r="G67" s="7">
        <f t="shared" si="1"/>
        <v>-14003.4</v>
      </c>
    </row>
    <row r="68" spans="1:9" ht="14.25">
      <c r="A68" s="13" t="s">
        <v>75</v>
      </c>
      <c r="B68" s="28" t="s">
        <v>98</v>
      </c>
      <c r="C68" s="29">
        <v>699.38</v>
      </c>
      <c r="D68" s="26">
        <v>42124</v>
      </c>
      <c r="E68" s="30">
        <v>42114</v>
      </c>
      <c r="F68" s="27">
        <f t="shared" si="0"/>
        <v>-10</v>
      </c>
      <c r="G68" s="7">
        <f t="shared" si="1"/>
        <v>-6993.8</v>
      </c>
    </row>
    <row r="69" spans="1:9" ht="14.25">
      <c r="A69" s="5" t="s">
        <v>76</v>
      </c>
      <c r="B69" s="28" t="s">
        <v>80</v>
      </c>
      <c r="C69" s="29">
        <v>142.74</v>
      </c>
      <c r="D69" s="23">
        <v>42124</v>
      </c>
      <c r="E69" s="30">
        <v>42114</v>
      </c>
      <c r="F69" s="27">
        <f t="shared" si="0"/>
        <v>-10</v>
      </c>
      <c r="G69" s="7">
        <f t="shared" si="1"/>
        <v>-1427.4</v>
      </c>
    </row>
    <row r="70" spans="1:9" ht="14.25">
      <c r="A70" s="13" t="s">
        <v>77</v>
      </c>
      <c r="B70" s="28" t="s">
        <v>267</v>
      </c>
      <c r="C70" s="29">
        <v>127.39</v>
      </c>
      <c r="D70" s="23">
        <v>42124</v>
      </c>
      <c r="E70" s="30">
        <v>42115</v>
      </c>
      <c r="F70" s="27">
        <f t="shared" si="0"/>
        <v>-9</v>
      </c>
      <c r="G70" s="7">
        <f t="shared" si="1"/>
        <v>-1146.51</v>
      </c>
    </row>
    <row r="71" spans="1:9" ht="14.25">
      <c r="A71" s="13" t="s">
        <v>78</v>
      </c>
      <c r="B71" s="28" t="s">
        <v>292</v>
      </c>
      <c r="C71" s="29">
        <v>137.4</v>
      </c>
      <c r="D71" s="23">
        <v>42063</v>
      </c>
      <c r="E71" s="30">
        <v>42115</v>
      </c>
      <c r="F71" s="27">
        <f t="shared" ref="F71:F134" si="2">E71-D71</f>
        <v>52</v>
      </c>
      <c r="G71" s="7">
        <f t="shared" ref="G71:G134" si="3">F71*C71</f>
        <v>7144.8</v>
      </c>
    </row>
    <row r="72" spans="1:9" ht="14.25">
      <c r="A72" s="13" t="s">
        <v>79</v>
      </c>
      <c r="B72" s="28" t="s">
        <v>292</v>
      </c>
      <c r="C72" s="29">
        <v>112.78</v>
      </c>
      <c r="D72" s="23">
        <v>42072</v>
      </c>
      <c r="E72" s="30">
        <v>42115</v>
      </c>
      <c r="F72" s="27">
        <f t="shared" si="2"/>
        <v>43</v>
      </c>
      <c r="G72" s="7">
        <f t="shared" si="3"/>
        <v>4849.54</v>
      </c>
    </row>
    <row r="73" spans="1:9" ht="14.25">
      <c r="A73" s="5" t="s">
        <v>81</v>
      </c>
      <c r="B73" s="28" t="s">
        <v>292</v>
      </c>
      <c r="C73" s="29">
        <v>147.62</v>
      </c>
      <c r="D73" s="23">
        <v>42117</v>
      </c>
      <c r="E73" s="30">
        <v>42115</v>
      </c>
      <c r="F73" s="27">
        <f t="shared" si="2"/>
        <v>-2</v>
      </c>
      <c r="G73" s="7">
        <f t="shared" si="3"/>
        <v>-295.24</v>
      </c>
    </row>
    <row r="74" spans="1:9" ht="14.25">
      <c r="A74" s="13" t="s">
        <v>82</v>
      </c>
      <c r="B74" s="28" t="s">
        <v>314</v>
      </c>
      <c r="C74" s="29">
        <v>1220</v>
      </c>
      <c r="D74" s="23">
        <v>42116</v>
      </c>
      <c r="E74" s="30">
        <v>42115</v>
      </c>
      <c r="F74" s="27">
        <f t="shared" si="2"/>
        <v>-1</v>
      </c>
      <c r="G74" s="7">
        <f t="shared" si="3"/>
        <v>-1220</v>
      </c>
    </row>
    <row r="75" spans="1:9" ht="14.25">
      <c r="A75" s="13" t="s">
        <v>83</v>
      </c>
      <c r="B75" s="28" t="s">
        <v>310</v>
      </c>
      <c r="C75" s="29">
        <v>100.58</v>
      </c>
      <c r="D75" s="23">
        <v>42124</v>
      </c>
      <c r="E75" s="30">
        <v>42115</v>
      </c>
      <c r="F75" s="27">
        <f t="shared" si="2"/>
        <v>-9</v>
      </c>
      <c r="G75" s="7">
        <f t="shared" si="3"/>
        <v>-905.22</v>
      </c>
      <c r="I75" s="20"/>
    </row>
    <row r="76" spans="1:9" ht="14.25">
      <c r="A76" s="13" t="s">
        <v>84</v>
      </c>
      <c r="B76" s="28" t="s">
        <v>310</v>
      </c>
      <c r="C76" s="29">
        <v>109.81</v>
      </c>
      <c r="D76" s="23">
        <v>42124</v>
      </c>
      <c r="E76" s="30">
        <v>42115</v>
      </c>
      <c r="F76" s="27">
        <f t="shared" si="2"/>
        <v>-9</v>
      </c>
      <c r="G76" s="7">
        <f t="shared" si="3"/>
        <v>-988.29</v>
      </c>
    </row>
    <row r="77" spans="1:9" ht="14.25">
      <c r="A77" s="5" t="s">
        <v>85</v>
      </c>
      <c r="B77" s="28" t="s">
        <v>310</v>
      </c>
      <c r="C77" s="29">
        <v>330.02</v>
      </c>
      <c r="D77" s="23">
        <v>42124</v>
      </c>
      <c r="E77" s="30">
        <v>42115</v>
      </c>
      <c r="F77" s="27">
        <f t="shared" si="2"/>
        <v>-9</v>
      </c>
      <c r="G77" s="7">
        <f t="shared" si="3"/>
        <v>-2970.18</v>
      </c>
    </row>
    <row r="78" spans="1:9" ht="14.25">
      <c r="A78" s="13" t="s">
        <v>86</v>
      </c>
      <c r="B78" s="28" t="s">
        <v>377</v>
      </c>
      <c r="C78" s="29">
        <v>57.1</v>
      </c>
      <c r="D78" s="23">
        <v>42115</v>
      </c>
      <c r="E78" s="30">
        <v>42116</v>
      </c>
      <c r="F78" s="27">
        <f t="shared" si="2"/>
        <v>1</v>
      </c>
      <c r="G78" s="7">
        <f t="shared" si="3"/>
        <v>57.1</v>
      </c>
    </row>
    <row r="79" spans="1:9" ht="14.25">
      <c r="A79" s="13" t="s">
        <v>88</v>
      </c>
      <c r="B79" s="28" t="s">
        <v>377</v>
      </c>
      <c r="C79" s="29">
        <v>73.86</v>
      </c>
      <c r="D79" s="23">
        <v>42117</v>
      </c>
      <c r="E79" s="30">
        <v>42116</v>
      </c>
      <c r="F79" s="27">
        <f t="shared" si="2"/>
        <v>-1</v>
      </c>
      <c r="G79" s="7">
        <f t="shared" si="3"/>
        <v>-73.86</v>
      </c>
    </row>
    <row r="80" spans="1:9" ht="14.25">
      <c r="A80" s="13" t="s">
        <v>89</v>
      </c>
      <c r="B80" s="28" t="s">
        <v>377</v>
      </c>
      <c r="C80" s="29">
        <v>57.1</v>
      </c>
      <c r="D80" s="23">
        <v>42120</v>
      </c>
      <c r="E80" s="30">
        <v>42116</v>
      </c>
      <c r="F80" s="27">
        <f t="shared" si="2"/>
        <v>-4</v>
      </c>
      <c r="G80" s="7">
        <f t="shared" si="3"/>
        <v>-228.4</v>
      </c>
    </row>
    <row r="81" spans="1:9" ht="14.25">
      <c r="A81" s="5" t="s">
        <v>19</v>
      </c>
      <c r="B81" s="28" t="s">
        <v>377</v>
      </c>
      <c r="C81" s="29">
        <v>57.1</v>
      </c>
      <c r="D81" s="23">
        <v>42120</v>
      </c>
      <c r="E81" s="30">
        <v>42116</v>
      </c>
      <c r="F81" s="27">
        <f t="shared" si="2"/>
        <v>-4</v>
      </c>
      <c r="G81" s="7">
        <f t="shared" si="3"/>
        <v>-228.4</v>
      </c>
    </row>
    <row r="82" spans="1:9" ht="14.25">
      <c r="A82" s="13" t="s">
        <v>90</v>
      </c>
      <c r="B82" s="28" t="s">
        <v>377</v>
      </c>
      <c r="C82" s="29">
        <v>123.83</v>
      </c>
      <c r="D82" s="23">
        <v>42134</v>
      </c>
      <c r="E82" s="30">
        <v>42116</v>
      </c>
      <c r="F82" s="27">
        <f t="shared" si="2"/>
        <v>-18</v>
      </c>
      <c r="G82" s="7">
        <f t="shared" si="3"/>
        <v>-2228.94</v>
      </c>
    </row>
    <row r="83" spans="1:9" ht="14.25">
      <c r="A83" s="13" t="s">
        <v>91</v>
      </c>
      <c r="B83" s="28" t="s">
        <v>377</v>
      </c>
      <c r="C83" s="29">
        <v>16.350000000000001</v>
      </c>
      <c r="D83" s="23">
        <v>42134</v>
      </c>
      <c r="E83" s="30">
        <v>42116</v>
      </c>
      <c r="F83" s="27">
        <f t="shared" si="2"/>
        <v>-18</v>
      </c>
      <c r="G83" s="7">
        <f t="shared" si="3"/>
        <v>-294.3</v>
      </c>
    </row>
    <row r="84" spans="1:9" ht="14.25">
      <c r="A84" s="13" t="s">
        <v>92</v>
      </c>
      <c r="B84" s="28" t="s">
        <v>377</v>
      </c>
      <c r="C84" s="29">
        <v>18.190000000000001</v>
      </c>
      <c r="D84" s="23">
        <v>42134</v>
      </c>
      <c r="E84" s="30">
        <v>42116</v>
      </c>
      <c r="F84" s="27">
        <f t="shared" si="2"/>
        <v>-18</v>
      </c>
      <c r="G84" s="7">
        <f t="shared" si="3"/>
        <v>-327.42</v>
      </c>
    </row>
    <row r="85" spans="1:9" ht="14.25">
      <c r="A85" s="5" t="s">
        <v>93</v>
      </c>
      <c r="B85" s="28" t="s">
        <v>377</v>
      </c>
      <c r="C85" s="29">
        <v>12.81</v>
      </c>
      <c r="D85" s="23">
        <v>42142</v>
      </c>
      <c r="E85" s="30">
        <v>42116</v>
      </c>
      <c r="F85" s="27">
        <f t="shared" si="2"/>
        <v>-26</v>
      </c>
      <c r="G85" s="7">
        <f t="shared" si="3"/>
        <v>-333.06</v>
      </c>
    </row>
    <row r="86" spans="1:9" ht="14.25">
      <c r="A86" s="13" t="s">
        <v>94</v>
      </c>
      <c r="B86" s="28" t="s">
        <v>304</v>
      </c>
      <c r="C86" s="29">
        <v>1870.67</v>
      </c>
      <c r="D86" s="23">
        <v>42124</v>
      </c>
      <c r="E86" s="30">
        <v>42116</v>
      </c>
      <c r="F86" s="27">
        <f t="shared" si="2"/>
        <v>-8</v>
      </c>
      <c r="G86" s="7">
        <f t="shared" si="3"/>
        <v>-14965.36</v>
      </c>
    </row>
    <row r="87" spans="1:9" ht="14.25">
      <c r="A87" s="13" t="s">
        <v>95</v>
      </c>
      <c r="B87" s="28" t="s">
        <v>298</v>
      </c>
      <c r="C87" s="29">
        <v>73.2</v>
      </c>
      <c r="D87" s="23">
        <v>42124</v>
      </c>
      <c r="E87" s="30">
        <v>42116</v>
      </c>
      <c r="F87" s="27">
        <f t="shared" si="2"/>
        <v>-8</v>
      </c>
      <c r="G87" s="7">
        <f t="shared" si="3"/>
        <v>-585.6</v>
      </c>
      <c r="I87" s="20"/>
    </row>
    <row r="88" spans="1:9" ht="14.25">
      <c r="A88" s="13" t="s">
        <v>97</v>
      </c>
      <c r="B88" s="28" t="s">
        <v>382</v>
      </c>
      <c r="C88" s="29">
        <v>2182.2400000000002</v>
      </c>
      <c r="D88" s="23">
        <v>42136</v>
      </c>
      <c r="E88" s="30">
        <v>42117</v>
      </c>
      <c r="F88" s="27">
        <f t="shared" si="2"/>
        <v>-19</v>
      </c>
      <c r="G88" s="7">
        <f t="shared" si="3"/>
        <v>-41462.560000000005</v>
      </c>
    </row>
    <row r="89" spans="1:9" ht="14.25">
      <c r="A89" s="5" t="s">
        <v>99</v>
      </c>
      <c r="B89" s="28" t="s">
        <v>41</v>
      </c>
      <c r="C89" s="29">
        <v>13664</v>
      </c>
      <c r="D89" s="23">
        <v>42124</v>
      </c>
      <c r="E89" s="30">
        <v>42117</v>
      </c>
      <c r="F89" s="27">
        <f t="shared" si="2"/>
        <v>-7</v>
      </c>
      <c r="G89" s="7">
        <f t="shared" si="3"/>
        <v>-95648</v>
      </c>
    </row>
    <row r="90" spans="1:9" ht="14.25">
      <c r="A90" s="13" t="s">
        <v>87</v>
      </c>
      <c r="B90" s="28" t="s">
        <v>287</v>
      </c>
      <c r="C90" s="29">
        <v>8105.92</v>
      </c>
      <c r="D90" s="23">
        <v>42118</v>
      </c>
      <c r="E90" s="30">
        <v>42117</v>
      </c>
      <c r="F90" s="27">
        <f t="shared" si="2"/>
        <v>-1</v>
      </c>
      <c r="G90" s="7">
        <f t="shared" si="3"/>
        <v>-8105.92</v>
      </c>
    </row>
    <row r="91" spans="1:9" ht="14.25">
      <c r="A91" s="13" t="s">
        <v>100</v>
      </c>
      <c r="B91" s="28" t="s">
        <v>374</v>
      </c>
      <c r="C91" s="29">
        <v>30.5</v>
      </c>
      <c r="D91" s="23">
        <v>42122</v>
      </c>
      <c r="E91" s="30">
        <v>42117</v>
      </c>
      <c r="F91" s="27">
        <f t="shared" si="2"/>
        <v>-5</v>
      </c>
      <c r="G91" s="7">
        <f t="shared" si="3"/>
        <v>-152.5</v>
      </c>
    </row>
    <row r="92" spans="1:9" ht="14.25">
      <c r="A92" s="13" t="s">
        <v>101</v>
      </c>
      <c r="B92" s="28" t="s">
        <v>301</v>
      </c>
      <c r="C92" s="29">
        <v>355</v>
      </c>
      <c r="D92" s="23">
        <v>42107</v>
      </c>
      <c r="E92" s="30">
        <v>42117</v>
      </c>
      <c r="F92" s="27">
        <f t="shared" si="2"/>
        <v>10</v>
      </c>
      <c r="G92" s="7">
        <f t="shared" si="3"/>
        <v>3550</v>
      </c>
      <c r="I92" s="20"/>
    </row>
    <row r="93" spans="1:9" ht="14.25">
      <c r="A93" s="5" t="s">
        <v>102</v>
      </c>
      <c r="B93" s="28" t="s">
        <v>370</v>
      </c>
      <c r="C93" s="29">
        <v>31.48</v>
      </c>
      <c r="D93" s="23">
        <v>42117</v>
      </c>
      <c r="E93" s="30">
        <v>42117</v>
      </c>
      <c r="F93" s="27">
        <f t="shared" si="2"/>
        <v>0</v>
      </c>
      <c r="G93" s="7">
        <f t="shared" si="3"/>
        <v>0</v>
      </c>
    </row>
    <row r="94" spans="1:9" ht="14.25">
      <c r="A94" s="13" t="s">
        <v>103</v>
      </c>
      <c r="B94" s="28" t="s">
        <v>379</v>
      </c>
      <c r="C94" s="29">
        <v>7505</v>
      </c>
      <c r="D94" s="23">
        <v>42124</v>
      </c>
      <c r="E94" s="30">
        <v>42118</v>
      </c>
      <c r="F94" s="27">
        <f t="shared" si="2"/>
        <v>-6</v>
      </c>
      <c r="G94" s="7">
        <f t="shared" si="3"/>
        <v>-45030</v>
      </c>
      <c r="I94" s="20"/>
    </row>
    <row r="95" spans="1:9" ht="14.25">
      <c r="A95" s="13" t="s">
        <v>104</v>
      </c>
      <c r="B95" s="28" t="s">
        <v>371</v>
      </c>
      <c r="C95" s="29">
        <v>1708</v>
      </c>
      <c r="D95" s="23">
        <v>42118</v>
      </c>
      <c r="E95" s="30">
        <v>42118</v>
      </c>
      <c r="F95" s="27">
        <f t="shared" si="2"/>
        <v>0</v>
      </c>
      <c r="G95" s="7">
        <f t="shared" si="3"/>
        <v>0</v>
      </c>
    </row>
    <row r="96" spans="1:9" ht="14.25">
      <c r="A96" s="13" t="s">
        <v>105</v>
      </c>
      <c r="B96" s="28" t="s">
        <v>310</v>
      </c>
      <c r="C96" s="29">
        <v>6100</v>
      </c>
      <c r="D96" s="23">
        <v>42124</v>
      </c>
      <c r="E96" s="30">
        <v>42118</v>
      </c>
      <c r="F96" s="27">
        <f t="shared" si="2"/>
        <v>-6</v>
      </c>
      <c r="G96" s="7">
        <f t="shared" si="3"/>
        <v>-36600</v>
      </c>
    </row>
    <row r="97" spans="1:9" ht="14.25">
      <c r="A97" s="5" t="s">
        <v>106</v>
      </c>
      <c r="B97" s="28" t="s">
        <v>272</v>
      </c>
      <c r="C97" s="29">
        <v>2979.14</v>
      </c>
      <c r="D97" s="23">
        <v>42094</v>
      </c>
      <c r="E97" s="30">
        <v>42118</v>
      </c>
      <c r="F97" s="27">
        <f t="shared" si="2"/>
        <v>24</v>
      </c>
      <c r="G97" s="7">
        <f t="shared" si="3"/>
        <v>71499.360000000001</v>
      </c>
    </row>
    <row r="98" spans="1:9" ht="14.25">
      <c r="A98" s="13" t="s">
        <v>107</v>
      </c>
      <c r="B98" s="28" t="s">
        <v>272</v>
      </c>
      <c r="C98" s="29">
        <v>1713.81</v>
      </c>
      <c r="D98" s="23">
        <v>42124</v>
      </c>
      <c r="E98" s="30">
        <v>42118</v>
      </c>
      <c r="F98" s="27">
        <f t="shared" si="2"/>
        <v>-6</v>
      </c>
      <c r="G98" s="7">
        <f t="shared" si="3"/>
        <v>-10282.86</v>
      </c>
    </row>
    <row r="99" spans="1:9" ht="14.25">
      <c r="A99" s="13" t="s">
        <v>109</v>
      </c>
      <c r="B99" s="28" t="s">
        <v>290</v>
      </c>
      <c r="C99" s="29">
        <v>1094.8600000000001</v>
      </c>
      <c r="D99" s="26">
        <v>42124</v>
      </c>
      <c r="E99" s="30">
        <v>42118</v>
      </c>
      <c r="F99" s="27">
        <f t="shared" si="2"/>
        <v>-6</v>
      </c>
      <c r="G99" s="7">
        <f t="shared" si="3"/>
        <v>-6569.1600000000008</v>
      </c>
    </row>
    <row r="100" spans="1:9" ht="14.25">
      <c r="A100" s="13" t="s">
        <v>24</v>
      </c>
      <c r="B100" s="28" t="s">
        <v>294</v>
      </c>
      <c r="C100" s="29">
        <v>7210.2</v>
      </c>
      <c r="D100" s="23">
        <v>42124</v>
      </c>
      <c r="E100" s="30">
        <v>42121</v>
      </c>
      <c r="F100" s="27">
        <f t="shared" si="2"/>
        <v>-3</v>
      </c>
      <c r="G100" s="7">
        <f t="shared" si="3"/>
        <v>-21630.6</v>
      </c>
    </row>
    <row r="101" spans="1:9" ht="14.25">
      <c r="A101" s="5" t="s">
        <v>110</v>
      </c>
      <c r="B101" s="28" t="s">
        <v>372</v>
      </c>
      <c r="C101" s="29">
        <v>439.2</v>
      </c>
      <c r="D101" s="23">
        <v>42118</v>
      </c>
      <c r="E101" s="30">
        <v>42121</v>
      </c>
      <c r="F101" s="27">
        <f t="shared" si="2"/>
        <v>3</v>
      </c>
      <c r="G101" s="7">
        <f t="shared" si="3"/>
        <v>1317.6</v>
      </c>
    </row>
    <row r="102" spans="1:9" ht="14.25">
      <c r="A102" s="13" t="s">
        <v>49</v>
      </c>
      <c r="B102" s="28" t="s">
        <v>39</v>
      </c>
      <c r="C102" s="29">
        <v>420</v>
      </c>
      <c r="D102" s="23">
        <v>42138</v>
      </c>
      <c r="E102" s="30">
        <v>42122</v>
      </c>
      <c r="F102" s="27">
        <f t="shared" si="2"/>
        <v>-16</v>
      </c>
      <c r="G102" s="7">
        <f t="shared" si="3"/>
        <v>-6720</v>
      </c>
    </row>
    <row r="103" spans="1:9" ht="14.25">
      <c r="A103" s="13" t="s">
        <v>111</v>
      </c>
      <c r="B103" s="28" t="s">
        <v>293</v>
      </c>
      <c r="C103" s="29">
        <v>3370.81</v>
      </c>
      <c r="D103" s="23">
        <v>42124</v>
      </c>
      <c r="E103" s="30">
        <v>42122</v>
      </c>
      <c r="F103" s="27">
        <f t="shared" si="2"/>
        <v>-2</v>
      </c>
      <c r="G103" s="7">
        <f t="shared" si="3"/>
        <v>-6741.62</v>
      </c>
      <c r="I103" s="20"/>
    </row>
    <row r="104" spans="1:9" ht="14.25">
      <c r="A104" s="13" t="s">
        <v>112</v>
      </c>
      <c r="B104" s="28" t="s">
        <v>293</v>
      </c>
      <c r="C104" s="29">
        <v>500.93</v>
      </c>
      <c r="D104" s="23">
        <v>42094</v>
      </c>
      <c r="E104" s="30">
        <v>42122</v>
      </c>
      <c r="F104" s="27">
        <f t="shared" si="2"/>
        <v>28</v>
      </c>
      <c r="G104" s="7">
        <f t="shared" si="3"/>
        <v>14026.04</v>
      </c>
      <c r="I104" s="20"/>
    </row>
    <row r="105" spans="1:9" ht="14.25">
      <c r="A105" s="5" t="s">
        <v>113</v>
      </c>
      <c r="B105" s="28" t="s">
        <v>293</v>
      </c>
      <c r="C105" s="29">
        <v>1197.6500000000001</v>
      </c>
      <c r="D105" s="23">
        <v>42124</v>
      </c>
      <c r="E105" s="30">
        <v>42122</v>
      </c>
      <c r="F105" s="27">
        <f t="shared" si="2"/>
        <v>-2</v>
      </c>
      <c r="G105" s="7">
        <f t="shared" si="3"/>
        <v>-2395.3000000000002</v>
      </c>
      <c r="I105" s="20"/>
    </row>
    <row r="106" spans="1:9" ht="14.25">
      <c r="A106" s="13" t="s">
        <v>114</v>
      </c>
      <c r="B106" s="28" t="s">
        <v>300</v>
      </c>
      <c r="C106" s="29">
        <v>8616.15</v>
      </c>
      <c r="D106" s="23">
        <v>42124</v>
      </c>
      <c r="E106" s="30">
        <v>42122</v>
      </c>
      <c r="F106" s="27">
        <f t="shared" si="2"/>
        <v>-2</v>
      </c>
      <c r="G106" s="7">
        <f t="shared" si="3"/>
        <v>-17232.3</v>
      </c>
    </row>
    <row r="107" spans="1:9" ht="14.25">
      <c r="A107" s="13" t="s">
        <v>115</v>
      </c>
      <c r="B107" s="28" t="s">
        <v>309</v>
      </c>
      <c r="C107" s="29">
        <v>70</v>
      </c>
      <c r="D107" s="23">
        <v>42063</v>
      </c>
      <c r="E107" s="30">
        <v>42122</v>
      </c>
      <c r="F107" s="27">
        <f t="shared" si="2"/>
        <v>59</v>
      </c>
      <c r="G107" s="7">
        <f t="shared" si="3"/>
        <v>4130</v>
      </c>
    </row>
    <row r="108" spans="1:9" ht="14.25">
      <c r="A108" s="13" t="s">
        <v>116</v>
      </c>
      <c r="B108" s="28" t="s">
        <v>309</v>
      </c>
      <c r="C108" s="29">
        <v>527</v>
      </c>
      <c r="D108" s="23">
        <v>42089</v>
      </c>
      <c r="E108" s="30">
        <v>42122</v>
      </c>
      <c r="F108" s="27">
        <f t="shared" si="2"/>
        <v>33</v>
      </c>
      <c r="G108" s="7">
        <f t="shared" si="3"/>
        <v>17391</v>
      </c>
    </row>
    <row r="109" spans="1:9" ht="14.25">
      <c r="A109" s="5" t="s">
        <v>117</v>
      </c>
      <c r="B109" s="28" t="s">
        <v>310</v>
      </c>
      <c r="C109" s="29">
        <v>5078.96</v>
      </c>
      <c r="D109" s="23">
        <v>42124</v>
      </c>
      <c r="E109" s="30">
        <v>42122</v>
      </c>
      <c r="F109" s="27">
        <f t="shared" si="2"/>
        <v>-2</v>
      </c>
      <c r="G109" s="7">
        <f t="shared" si="3"/>
        <v>-10157.92</v>
      </c>
    </row>
    <row r="110" spans="1:9" ht="14.25">
      <c r="A110" s="13" t="s">
        <v>118</v>
      </c>
      <c r="B110" s="28" t="s">
        <v>299</v>
      </c>
      <c r="C110" s="29">
        <v>1332.77</v>
      </c>
      <c r="D110" s="23">
        <v>42124</v>
      </c>
      <c r="E110" s="30">
        <v>42122</v>
      </c>
      <c r="F110" s="27">
        <f t="shared" si="2"/>
        <v>-2</v>
      </c>
      <c r="G110" s="7">
        <f t="shared" si="3"/>
        <v>-2665.54</v>
      </c>
    </row>
    <row r="111" spans="1:9" ht="14.25">
      <c r="A111" s="13" t="s">
        <v>119</v>
      </c>
      <c r="B111" s="28" t="s">
        <v>303</v>
      </c>
      <c r="C111" s="29">
        <v>698.08</v>
      </c>
      <c r="D111" s="23">
        <v>42116</v>
      </c>
      <c r="E111" s="30">
        <v>42123</v>
      </c>
      <c r="F111" s="27">
        <f t="shared" si="2"/>
        <v>7</v>
      </c>
      <c r="G111" s="7">
        <f t="shared" si="3"/>
        <v>4886.5600000000004</v>
      </c>
    </row>
    <row r="112" spans="1:9" ht="14.25">
      <c r="A112" s="13" t="s">
        <v>121</v>
      </c>
      <c r="B112" s="28" t="s">
        <v>303</v>
      </c>
      <c r="C112" s="29">
        <v>93.33</v>
      </c>
      <c r="D112" s="23">
        <v>42135</v>
      </c>
      <c r="E112" s="30">
        <v>42123</v>
      </c>
      <c r="F112" s="27">
        <f t="shared" si="2"/>
        <v>-12</v>
      </c>
      <c r="G112" s="7">
        <f t="shared" si="3"/>
        <v>-1119.96</v>
      </c>
    </row>
    <row r="113" spans="1:9" ht="14.25">
      <c r="A113" s="5" t="s">
        <v>122</v>
      </c>
      <c r="B113" s="28" t="s">
        <v>402</v>
      </c>
      <c r="C113" s="29">
        <v>139301.76999999999</v>
      </c>
      <c r="D113" s="23">
        <v>42063</v>
      </c>
      <c r="E113" s="30">
        <v>42123</v>
      </c>
      <c r="F113" s="27">
        <f t="shared" si="2"/>
        <v>60</v>
      </c>
      <c r="G113" s="7">
        <f t="shared" si="3"/>
        <v>8358106.1999999993</v>
      </c>
    </row>
    <row r="114" spans="1:9" ht="14.25">
      <c r="A114" s="13" t="s">
        <v>123</v>
      </c>
      <c r="B114" s="28" t="s">
        <v>402</v>
      </c>
      <c r="C114" s="29">
        <v>150.61000000000001</v>
      </c>
      <c r="D114" s="23">
        <v>42094</v>
      </c>
      <c r="E114" s="30">
        <v>42123</v>
      </c>
      <c r="F114" s="27">
        <f t="shared" si="2"/>
        <v>29</v>
      </c>
      <c r="G114" s="7">
        <f t="shared" si="3"/>
        <v>4367.6900000000005</v>
      </c>
    </row>
    <row r="115" spans="1:9" ht="14.25">
      <c r="A115" s="13" t="s">
        <v>124</v>
      </c>
      <c r="B115" s="28" t="s">
        <v>285</v>
      </c>
      <c r="C115" s="29">
        <v>2395.4900000000002</v>
      </c>
      <c r="D115" s="23">
        <v>42128</v>
      </c>
      <c r="E115" s="30">
        <v>42128</v>
      </c>
      <c r="F115" s="27">
        <f t="shared" si="2"/>
        <v>0</v>
      </c>
      <c r="G115" s="7">
        <f t="shared" si="3"/>
        <v>0</v>
      </c>
      <c r="I115" s="20"/>
    </row>
    <row r="116" spans="1:9" ht="14.25">
      <c r="A116" s="13" t="s">
        <v>125</v>
      </c>
      <c r="B116" s="28" t="s">
        <v>387</v>
      </c>
      <c r="C116" s="29">
        <v>1654</v>
      </c>
      <c r="D116" s="23">
        <v>42124</v>
      </c>
      <c r="E116" s="30">
        <v>42128</v>
      </c>
      <c r="F116" s="27">
        <f t="shared" si="2"/>
        <v>4</v>
      </c>
      <c r="G116" s="7">
        <f t="shared" si="3"/>
        <v>6616</v>
      </c>
    </row>
    <row r="117" spans="1:9" ht="14.25">
      <c r="A117" s="5" t="s">
        <v>126</v>
      </c>
      <c r="B117" s="28" t="s">
        <v>287</v>
      </c>
      <c r="C117" s="29">
        <v>7926.84</v>
      </c>
      <c r="D117" s="23">
        <v>42128</v>
      </c>
      <c r="E117" s="30">
        <v>42128</v>
      </c>
      <c r="F117" s="27">
        <f t="shared" si="2"/>
        <v>0</v>
      </c>
      <c r="G117" s="7">
        <f t="shared" si="3"/>
        <v>0</v>
      </c>
    </row>
    <row r="118" spans="1:9" ht="14.25">
      <c r="A118" s="13" t="s">
        <v>128</v>
      </c>
      <c r="B118" s="28" t="s">
        <v>266</v>
      </c>
      <c r="C118" s="29">
        <v>735.66</v>
      </c>
      <c r="D118" s="23">
        <v>42155</v>
      </c>
      <c r="E118" s="30">
        <v>42128</v>
      </c>
      <c r="F118" s="27">
        <f t="shared" si="2"/>
        <v>-27</v>
      </c>
      <c r="G118" s="7">
        <f t="shared" si="3"/>
        <v>-19862.82</v>
      </c>
    </row>
    <row r="119" spans="1:9" ht="14.25">
      <c r="A119" s="13" t="s">
        <v>130</v>
      </c>
      <c r="B119" s="28" t="s">
        <v>157</v>
      </c>
      <c r="C119" s="29">
        <v>769.6</v>
      </c>
      <c r="D119" s="23">
        <v>42094</v>
      </c>
      <c r="E119" s="30">
        <v>42128</v>
      </c>
      <c r="F119" s="27">
        <f t="shared" si="2"/>
        <v>34</v>
      </c>
      <c r="G119" s="7">
        <f t="shared" si="3"/>
        <v>26166.400000000001</v>
      </c>
    </row>
    <row r="120" spans="1:9" ht="14.25">
      <c r="A120" s="13" t="s">
        <v>131</v>
      </c>
      <c r="B120" s="28" t="s">
        <v>157</v>
      </c>
      <c r="C120" s="29">
        <v>974.6</v>
      </c>
      <c r="D120" s="23">
        <v>42094</v>
      </c>
      <c r="E120" s="30">
        <v>42128</v>
      </c>
      <c r="F120" s="27">
        <f t="shared" si="2"/>
        <v>34</v>
      </c>
      <c r="G120" s="7">
        <f t="shared" si="3"/>
        <v>33136.400000000001</v>
      </c>
    </row>
    <row r="121" spans="1:9" ht="14.25">
      <c r="A121" s="5" t="s">
        <v>132</v>
      </c>
      <c r="B121" s="28" t="s">
        <v>157</v>
      </c>
      <c r="C121" s="29">
        <v>42.33</v>
      </c>
      <c r="D121" s="23">
        <v>42124</v>
      </c>
      <c r="E121" s="30">
        <v>42128</v>
      </c>
      <c r="F121" s="27">
        <f t="shared" si="2"/>
        <v>4</v>
      </c>
      <c r="G121" s="7">
        <f t="shared" si="3"/>
        <v>169.32</v>
      </c>
    </row>
    <row r="122" spans="1:9" ht="14.25">
      <c r="A122" s="13" t="s">
        <v>133</v>
      </c>
      <c r="B122" s="28" t="s">
        <v>290</v>
      </c>
      <c r="C122" s="29">
        <v>1225.73</v>
      </c>
      <c r="D122" s="26">
        <v>42124</v>
      </c>
      <c r="E122" s="30">
        <v>42128</v>
      </c>
      <c r="F122" s="27">
        <f t="shared" si="2"/>
        <v>4</v>
      </c>
      <c r="G122" s="7">
        <f t="shared" si="3"/>
        <v>4902.92</v>
      </c>
    </row>
    <row r="123" spans="1:9" s="2" customFormat="1" ht="14.25">
      <c r="A123" s="36" t="s">
        <v>134</v>
      </c>
      <c r="B123" s="37" t="s">
        <v>28</v>
      </c>
      <c r="C123" s="38">
        <v>5162.8</v>
      </c>
      <c r="D123" s="23">
        <v>42004</v>
      </c>
      <c r="E123" s="39">
        <v>42128</v>
      </c>
      <c r="F123" s="27">
        <f t="shared" si="2"/>
        <v>124</v>
      </c>
      <c r="G123" s="40">
        <f>F123*C123</f>
        <v>640187.20000000007</v>
      </c>
      <c r="I123" s="41"/>
    </row>
    <row r="124" spans="1:9" ht="14.25">
      <c r="A124" s="13" t="s">
        <v>135</v>
      </c>
      <c r="B124" s="28" t="s">
        <v>270</v>
      </c>
      <c r="C124" s="29">
        <v>100</v>
      </c>
      <c r="D124" s="23">
        <v>42099</v>
      </c>
      <c r="E124" s="30">
        <v>42128</v>
      </c>
      <c r="F124" s="27">
        <f t="shared" si="2"/>
        <v>29</v>
      </c>
      <c r="G124" s="7">
        <f t="shared" si="3"/>
        <v>2900</v>
      </c>
    </row>
    <row r="125" spans="1:9" ht="14.25">
      <c r="A125" s="5" t="s">
        <v>136</v>
      </c>
      <c r="B125" s="28" t="s">
        <v>362</v>
      </c>
      <c r="C125" s="29">
        <v>11273.24</v>
      </c>
      <c r="D125" s="23">
        <v>42175</v>
      </c>
      <c r="E125" s="30">
        <v>42128</v>
      </c>
      <c r="F125" s="27">
        <f t="shared" si="2"/>
        <v>-47</v>
      </c>
      <c r="G125" s="7">
        <f t="shared" si="3"/>
        <v>-529842.28</v>
      </c>
    </row>
    <row r="126" spans="1:9" ht="14.25">
      <c r="A126" s="13" t="s">
        <v>137</v>
      </c>
      <c r="B126" s="28" t="s">
        <v>401</v>
      </c>
      <c r="C126" s="29">
        <v>574.58000000000004</v>
      </c>
      <c r="D126" s="23">
        <v>42128</v>
      </c>
      <c r="E126" s="30">
        <v>42128</v>
      </c>
      <c r="F126" s="27">
        <f t="shared" si="2"/>
        <v>0</v>
      </c>
      <c r="G126" s="7">
        <f t="shared" si="3"/>
        <v>0</v>
      </c>
    </row>
    <row r="127" spans="1:9" ht="14.25">
      <c r="A127" s="13" t="s">
        <v>138</v>
      </c>
      <c r="B127" s="28" t="s">
        <v>291</v>
      </c>
      <c r="C127" s="29">
        <v>634.22</v>
      </c>
      <c r="D127" s="23">
        <v>42128</v>
      </c>
      <c r="E127" s="30">
        <v>42128</v>
      </c>
      <c r="F127" s="27">
        <f t="shared" si="2"/>
        <v>0</v>
      </c>
      <c r="G127" s="7">
        <f t="shared" si="3"/>
        <v>0</v>
      </c>
    </row>
    <row r="128" spans="1:9" ht="14.25">
      <c r="A128" s="13" t="s">
        <v>139</v>
      </c>
      <c r="B128" s="28" t="s">
        <v>401</v>
      </c>
      <c r="C128" s="29">
        <v>569.22</v>
      </c>
      <c r="D128" s="23">
        <v>42128</v>
      </c>
      <c r="E128" s="30">
        <v>42128</v>
      </c>
      <c r="F128" s="27">
        <f t="shared" si="2"/>
        <v>0</v>
      </c>
      <c r="G128" s="7">
        <f t="shared" si="3"/>
        <v>0</v>
      </c>
    </row>
    <row r="129" spans="1:9" ht="14.25">
      <c r="A129" s="5" t="s">
        <v>140</v>
      </c>
      <c r="B129" s="28" t="s">
        <v>401</v>
      </c>
      <c r="C129" s="29">
        <v>561.31000000000006</v>
      </c>
      <c r="D129" s="23">
        <v>42128</v>
      </c>
      <c r="E129" s="30">
        <v>42128</v>
      </c>
      <c r="F129" s="27">
        <f t="shared" si="2"/>
        <v>0</v>
      </c>
      <c r="G129" s="7">
        <f t="shared" si="3"/>
        <v>0</v>
      </c>
      <c r="I129" s="20"/>
    </row>
    <row r="130" spans="1:9" ht="14.25">
      <c r="A130" s="5" t="s">
        <v>141</v>
      </c>
      <c r="B130" s="28" t="s">
        <v>63</v>
      </c>
      <c r="C130" s="29">
        <v>1708</v>
      </c>
      <c r="D130" s="23">
        <v>42124</v>
      </c>
      <c r="E130" s="30">
        <v>42129</v>
      </c>
      <c r="F130" s="27">
        <f t="shared" si="2"/>
        <v>5</v>
      </c>
      <c r="G130" s="7">
        <f t="shared" si="3"/>
        <v>8540</v>
      </c>
      <c r="I130" s="20"/>
    </row>
    <row r="131" spans="1:9" ht="14.25">
      <c r="A131" s="5" t="s">
        <v>142</v>
      </c>
      <c r="B131" s="28" t="s">
        <v>380</v>
      </c>
      <c r="C131" s="29">
        <v>43977.340000000004</v>
      </c>
      <c r="D131" s="23">
        <v>42124</v>
      </c>
      <c r="E131" s="30">
        <v>42129</v>
      </c>
      <c r="F131" s="27">
        <f t="shared" si="2"/>
        <v>5</v>
      </c>
      <c r="G131" s="7">
        <f t="shared" si="3"/>
        <v>219886.7</v>
      </c>
    </row>
    <row r="132" spans="1:9" ht="14.25">
      <c r="A132" s="5" t="s">
        <v>143</v>
      </c>
      <c r="B132" s="28" t="s">
        <v>386</v>
      </c>
      <c r="C132" s="29">
        <v>3660</v>
      </c>
      <c r="D132" s="23">
        <v>42153</v>
      </c>
      <c r="E132" s="30">
        <v>42129</v>
      </c>
      <c r="F132" s="27">
        <f t="shared" si="2"/>
        <v>-24</v>
      </c>
      <c r="G132" s="7">
        <f t="shared" si="3"/>
        <v>-87840</v>
      </c>
    </row>
    <row r="133" spans="1:9" ht="14.25">
      <c r="A133" s="5" t="s">
        <v>144</v>
      </c>
      <c r="B133" s="28" t="s">
        <v>311</v>
      </c>
      <c r="C133" s="29">
        <v>1060.92</v>
      </c>
      <c r="D133" s="23">
        <v>42124</v>
      </c>
      <c r="E133" s="30">
        <v>42130</v>
      </c>
      <c r="F133" s="27">
        <f t="shared" si="2"/>
        <v>6</v>
      </c>
      <c r="G133" s="7">
        <f t="shared" si="3"/>
        <v>6365.52</v>
      </c>
    </row>
    <row r="134" spans="1:9" ht="14.25">
      <c r="A134" s="5" t="s">
        <v>145</v>
      </c>
      <c r="B134" s="28" t="s">
        <v>311</v>
      </c>
      <c r="C134" s="29">
        <v>309.91000000000003</v>
      </c>
      <c r="D134" s="23">
        <v>42150</v>
      </c>
      <c r="E134" s="30">
        <v>42130</v>
      </c>
      <c r="F134" s="27">
        <f t="shared" si="2"/>
        <v>-20</v>
      </c>
      <c r="G134" s="7">
        <f t="shared" si="3"/>
        <v>-6198.2000000000007</v>
      </c>
    </row>
    <row r="135" spans="1:9" ht="14.25">
      <c r="A135" s="5" t="s">
        <v>147</v>
      </c>
      <c r="B135" s="28" t="s">
        <v>96</v>
      </c>
      <c r="C135" s="29">
        <v>1586.64</v>
      </c>
      <c r="D135" s="23">
        <v>42094</v>
      </c>
      <c r="E135" s="30">
        <v>42130</v>
      </c>
      <c r="F135" s="27">
        <f t="shared" ref="F135:F198" si="4">E135-D135</f>
        <v>36</v>
      </c>
      <c r="G135" s="7">
        <f t="shared" ref="G135:G198" si="5">F135*C135</f>
        <v>57119.040000000001</v>
      </c>
    </row>
    <row r="136" spans="1:9" ht="14.25">
      <c r="A136" s="5" t="s">
        <v>276</v>
      </c>
      <c r="B136" s="28" t="s">
        <v>310</v>
      </c>
      <c r="C136" s="29">
        <v>158.6</v>
      </c>
      <c r="D136" s="23">
        <v>42063</v>
      </c>
      <c r="E136" s="30">
        <v>42130</v>
      </c>
      <c r="F136" s="27">
        <f t="shared" si="4"/>
        <v>67</v>
      </c>
      <c r="G136" s="7">
        <f t="shared" si="5"/>
        <v>10626.199999999999</v>
      </c>
      <c r="I136" s="20"/>
    </row>
    <row r="137" spans="1:9" ht="14.25">
      <c r="A137" s="5" t="s">
        <v>148</v>
      </c>
      <c r="B137" s="28" t="s">
        <v>360</v>
      </c>
      <c r="C137" s="29">
        <v>2438.4700000000003</v>
      </c>
      <c r="D137" s="23">
        <v>42124</v>
      </c>
      <c r="E137" s="30">
        <v>42130</v>
      </c>
      <c r="F137" s="27">
        <f t="shared" si="4"/>
        <v>6</v>
      </c>
      <c r="G137" s="7">
        <f t="shared" si="5"/>
        <v>14630.820000000002</v>
      </c>
    </row>
    <row r="138" spans="1:9" ht="14.25">
      <c r="A138" s="5" t="s">
        <v>108</v>
      </c>
      <c r="B138" s="28" t="s">
        <v>352</v>
      </c>
      <c r="C138" s="29">
        <v>2404.8000000000002</v>
      </c>
      <c r="D138" s="23">
        <v>42124</v>
      </c>
      <c r="E138" s="30">
        <v>42130</v>
      </c>
      <c r="F138" s="27">
        <f t="shared" si="4"/>
        <v>6</v>
      </c>
      <c r="G138" s="7">
        <f t="shared" si="5"/>
        <v>14428.800000000001</v>
      </c>
    </row>
    <row r="139" spans="1:9" ht="14.25">
      <c r="A139" s="5" t="s">
        <v>149</v>
      </c>
      <c r="B139" s="28" t="s">
        <v>369</v>
      </c>
      <c r="C139" s="29">
        <v>3614.41</v>
      </c>
      <c r="D139" s="23">
        <v>42124</v>
      </c>
      <c r="E139" s="30">
        <v>42130</v>
      </c>
      <c r="F139" s="27">
        <f t="shared" si="4"/>
        <v>6</v>
      </c>
      <c r="G139" s="7">
        <f t="shared" si="5"/>
        <v>21686.46</v>
      </c>
    </row>
    <row r="140" spans="1:9" ht="14.25">
      <c r="A140" s="5" t="s">
        <v>22</v>
      </c>
      <c r="B140" s="28" t="s">
        <v>286</v>
      </c>
      <c r="C140" s="29">
        <v>712.54</v>
      </c>
      <c r="D140" s="23">
        <v>42131</v>
      </c>
      <c r="E140" s="30">
        <v>42130</v>
      </c>
      <c r="F140" s="27">
        <f t="shared" si="4"/>
        <v>-1</v>
      </c>
      <c r="G140" s="7">
        <f t="shared" si="5"/>
        <v>-712.54</v>
      </c>
    </row>
    <row r="141" spans="1:9" ht="14.25">
      <c r="A141" s="5" t="s">
        <v>150</v>
      </c>
      <c r="B141" s="28" t="s">
        <v>25</v>
      </c>
      <c r="C141" s="29">
        <v>23004.920000000002</v>
      </c>
      <c r="D141" s="23">
        <v>42144</v>
      </c>
      <c r="E141" s="30">
        <v>42131</v>
      </c>
      <c r="F141" s="27">
        <f t="shared" si="4"/>
        <v>-13</v>
      </c>
      <c r="G141" s="7">
        <f t="shared" si="5"/>
        <v>-299063.96000000002</v>
      </c>
      <c r="I141" s="20"/>
    </row>
    <row r="142" spans="1:9" ht="14.25">
      <c r="A142" s="5" t="s">
        <v>56</v>
      </c>
      <c r="B142" s="28" t="s">
        <v>376</v>
      </c>
      <c r="C142" s="29">
        <v>65.680000000000007</v>
      </c>
      <c r="D142" s="23">
        <v>42131</v>
      </c>
      <c r="E142" s="30">
        <v>42131</v>
      </c>
      <c r="F142" s="27">
        <f t="shared" si="4"/>
        <v>0</v>
      </c>
      <c r="G142" s="7">
        <f t="shared" si="5"/>
        <v>0</v>
      </c>
    </row>
    <row r="143" spans="1:9" ht="14.25">
      <c r="A143" s="5" t="s">
        <v>58</v>
      </c>
      <c r="B143" s="28" t="s">
        <v>382</v>
      </c>
      <c r="C143" s="29">
        <v>2551.4900000000002</v>
      </c>
      <c r="D143" s="23">
        <v>42150</v>
      </c>
      <c r="E143" s="30">
        <v>42132</v>
      </c>
      <c r="F143" s="27">
        <f t="shared" si="4"/>
        <v>-18</v>
      </c>
      <c r="G143" s="7">
        <f t="shared" si="5"/>
        <v>-45926.820000000007</v>
      </c>
    </row>
    <row r="144" spans="1:9" s="2" customFormat="1" ht="14.25">
      <c r="A144" s="8" t="s">
        <v>151</v>
      </c>
      <c r="B144" s="37" t="s">
        <v>395</v>
      </c>
      <c r="C144" s="38">
        <v>4575.57</v>
      </c>
      <c r="D144" s="23">
        <v>41639</v>
      </c>
      <c r="E144" s="39">
        <v>42132</v>
      </c>
      <c r="F144" s="27">
        <f t="shared" si="4"/>
        <v>493</v>
      </c>
      <c r="G144" s="40">
        <f>F144*C144</f>
        <v>2255756.0099999998</v>
      </c>
    </row>
    <row r="145" spans="1:9" ht="14.25">
      <c r="A145" s="5" t="s">
        <v>152</v>
      </c>
      <c r="B145" s="28" t="s">
        <v>271</v>
      </c>
      <c r="C145" s="29">
        <v>2500</v>
      </c>
      <c r="D145" s="23">
        <v>42135</v>
      </c>
      <c r="E145" s="30">
        <v>42132</v>
      </c>
      <c r="F145" s="27">
        <f t="shared" si="4"/>
        <v>-3</v>
      </c>
      <c r="G145" s="7">
        <f t="shared" si="5"/>
        <v>-7500</v>
      </c>
    </row>
    <row r="146" spans="1:9" ht="14.25">
      <c r="A146" s="5" t="s">
        <v>153</v>
      </c>
      <c r="B146" s="28" t="s">
        <v>269</v>
      </c>
      <c r="C146" s="29">
        <v>2500</v>
      </c>
      <c r="D146" s="23">
        <v>42135</v>
      </c>
      <c r="E146" s="30">
        <v>42132</v>
      </c>
      <c r="F146" s="27">
        <f t="shared" si="4"/>
        <v>-3</v>
      </c>
      <c r="G146" s="7">
        <f t="shared" si="5"/>
        <v>-7500</v>
      </c>
    </row>
    <row r="147" spans="1:9" ht="14.25">
      <c r="A147" s="5" t="s">
        <v>154</v>
      </c>
      <c r="B147" s="28" t="s">
        <v>302</v>
      </c>
      <c r="C147" s="29">
        <v>1526.5</v>
      </c>
      <c r="D147" s="23">
        <v>42137</v>
      </c>
      <c r="E147" s="30">
        <v>42136</v>
      </c>
      <c r="F147" s="27">
        <f t="shared" si="4"/>
        <v>-1</v>
      </c>
      <c r="G147" s="7">
        <f t="shared" si="5"/>
        <v>-1526.5</v>
      </c>
    </row>
    <row r="148" spans="1:9" ht="14.25">
      <c r="A148" s="5" t="s">
        <v>155</v>
      </c>
      <c r="B148" s="28" t="s">
        <v>120</v>
      </c>
      <c r="C148" s="29">
        <v>30</v>
      </c>
      <c r="D148" s="23">
        <v>42094</v>
      </c>
      <c r="E148" s="30">
        <v>42136</v>
      </c>
      <c r="F148" s="27">
        <f t="shared" si="4"/>
        <v>42</v>
      </c>
      <c r="G148" s="7">
        <f t="shared" si="5"/>
        <v>1260</v>
      </c>
    </row>
    <row r="149" spans="1:9" ht="14.25">
      <c r="A149" s="5" t="s">
        <v>156</v>
      </c>
      <c r="B149" s="28" t="s">
        <v>120</v>
      </c>
      <c r="C149" s="29">
        <v>78.5</v>
      </c>
      <c r="D149" s="23">
        <v>42185</v>
      </c>
      <c r="E149" s="30">
        <v>42136</v>
      </c>
      <c r="F149" s="27">
        <f t="shared" si="4"/>
        <v>-49</v>
      </c>
      <c r="G149" s="7">
        <f t="shared" si="5"/>
        <v>-3846.5</v>
      </c>
    </row>
    <row r="150" spans="1:9" ht="14.25">
      <c r="A150" s="5" t="s">
        <v>158</v>
      </c>
      <c r="B150" s="28" t="s">
        <v>375</v>
      </c>
      <c r="C150" s="29">
        <v>654.88</v>
      </c>
      <c r="D150" s="23">
        <v>42139</v>
      </c>
      <c r="E150" s="30">
        <v>42138</v>
      </c>
      <c r="F150" s="27">
        <f t="shared" si="4"/>
        <v>-1</v>
      </c>
      <c r="G150" s="7">
        <f t="shared" si="5"/>
        <v>-654.88</v>
      </c>
    </row>
    <row r="151" spans="1:9" ht="14.25">
      <c r="A151" s="5" t="s">
        <v>159</v>
      </c>
      <c r="B151" s="28" t="s">
        <v>287</v>
      </c>
      <c r="C151" s="29">
        <v>8029.41</v>
      </c>
      <c r="D151" s="23">
        <v>42137</v>
      </c>
      <c r="E151" s="30">
        <v>42138</v>
      </c>
      <c r="F151" s="27">
        <f t="shared" si="4"/>
        <v>1</v>
      </c>
      <c r="G151" s="7">
        <f t="shared" si="5"/>
        <v>8029.41</v>
      </c>
    </row>
    <row r="152" spans="1:9" ht="14.25">
      <c r="A152" s="5" t="s">
        <v>160</v>
      </c>
      <c r="B152" s="28" t="s">
        <v>366</v>
      </c>
      <c r="C152" s="29">
        <v>9042.93</v>
      </c>
      <c r="D152" s="23">
        <v>42139</v>
      </c>
      <c r="E152" s="30">
        <v>42138</v>
      </c>
      <c r="F152" s="27">
        <f t="shared" si="4"/>
        <v>-1</v>
      </c>
      <c r="G152" s="7">
        <f t="shared" si="5"/>
        <v>-9042.93</v>
      </c>
    </row>
    <row r="153" spans="1:9" ht="14.25">
      <c r="A153" s="5" t="s">
        <v>161</v>
      </c>
      <c r="B153" s="28" t="s">
        <v>373</v>
      </c>
      <c r="C153" s="29">
        <v>142.83000000000001</v>
      </c>
      <c r="D153" s="23">
        <v>42143</v>
      </c>
      <c r="E153" s="30">
        <v>42143</v>
      </c>
      <c r="F153" s="27">
        <f t="shared" si="4"/>
        <v>0</v>
      </c>
      <c r="G153" s="7">
        <f t="shared" si="5"/>
        <v>0</v>
      </c>
    </row>
    <row r="154" spans="1:9" ht="14.25">
      <c r="A154" s="5" t="s">
        <v>162</v>
      </c>
      <c r="B154" s="28" t="s">
        <v>397</v>
      </c>
      <c r="C154" s="29">
        <v>10000</v>
      </c>
      <c r="D154" s="23">
        <v>42139</v>
      </c>
      <c r="E154" s="30">
        <v>42144</v>
      </c>
      <c r="F154" s="27">
        <f t="shared" si="4"/>
        <v>5</v>
      </c>
      <c r="G154" s="7">
        <f t="shared" si="5"/>
        <v>50000</v>
      </c>
      <c r="I154" s="20"/>
    </row>
    <row r="155" spans="1:9" ht="14.25">
      <c r="A155" s="5" t="s">
        <v>163</v>
      </c>
      <c r="B155" s="28" t="s">
        <v>35</v>
      </c>
      <c r="C155" s="29">
        <v>57496.11</v>
      </c>
      <c r="D155" s="23">
        <v>42139</v>
      </c>
      <c r="E155" s="30">
        <v>42144</v>
      </c>
      <c r="F155" s="27">
        <f t="shared" si="4"/>
        <v>5</v>
      </c>
      <c r="G155" s="7">
        <f t="shared" si="5"/>
        <v>287480.55</v>
      </c>
    </row>
    <row r="156" spans="1:9" ht="14.25">
      <c r="A156" s="5" t="s">
        <v>164</v>
      </c>
      <c r="B156" s="28" t="s">
        <v>273</v>
      </c>
      <c r="C156" s="29">
        <v>59.96</v>
      </c>
      <c r="D156" s="23">
        <v>42144</v>
      </c>
      <c r="E156" s="30">
        <v>42144</v>
      </c>
      <c r="F156" s="27">
        <f t="shared" si="4"/>
        <v>0</v>
      </c>
      <c r="G156" s="7">
        <f t="shared" si="5"/>
        <v>0</v>
      </c>
    </row>
    <row r="157" spans="1:9" ht="14.25">
      <c r="A157" s="5" t="s">
        <v>165</v>
      </c>
      <c r="B157" s="28" t="s">
        <v>391</v>
      </c>
      <c r="C157" s="29">
        <v>945.32</v>
      </c>
      <c r="D157" s="23">
        <v>42139</v>
      </c>
      <c r="E157" s="30">
        <v>42149</v>
      </c>
      <c r="F157" s="27">
        <f t="shared" si="4"/>
        <v>10</v>
      </c>
      <c r="G157" s="7">
        <f t="shared" si="5"/>
        <v>9453.2000000000007</v>
      </c>
    </row>
    <row r="158" spans="1:9" ht="14.25">
      <c r="A158" s="5" t="s">
        <v>166</v>
      </c>
      <c r="B158" s="28" t="s">
        <v>287</v>
      </c>
      <c r="C158" s="29">
        <v>8272.0300000000007</v>
      </c>
      <c r="D158" s="23">
        <v>42149</v>
      </c>
      <c r="E158" s="30">
        <v>42149</v>
      </c>
      <c r="F158" s="27">
        <f t="shared" si="4"/>
        <v>0</v>
      </c>
      <c r="G158" s="7">
        <f t="shared" si="5"/>
        <v>0</v>
      </c>
      <c r="I158" s="20"/>
    </row>
    <row r="159" spans="1:9" ht="14.25">
      <c r="A159" s="5" t="s">
        <v>167</v>
      </c>
      <c r="B159" s="28" t="s">
        <v>289</v>
      </c>
      <c r="C159" s="29">
        <v>2810.44</v>
      </c>
      <c r="D159" s="23">
        <v>42096</v>
      </c>
      <c r="E159" s="30">
        <v>42149</v>
      </c>
      <c r="F159" s="27">
        <f t="shared" si="4"/>
        <v>53</v>
      </c>
      <c r="G159" s="7">
        <f t="shared" si="5"/>
        <v>148953.32</v>
      </c>
    </row>
    <row r="160" spans="1:9" ht="14.25">
      <c r="A160" s="5" t="s">
        <v>168</v>
      </c>
      <c r="B160" s="28" t="s">
        <v>401</v>
      </c>
      <c r="C160" s="29">
        <v>571.81000000000006</v>
      </c>
      <c r="D160" s="23">
        <v>42150</v>
      </c>
      <c r="E160" s="30">
        <v>42150</v>
      </c>
      <c r="F160" s="27">
        <f t="shared" si="4"/>
        <v>0</v>
      </c>
      <c r="G160" s="7">
        <f t="shared" si="5"/>
        <v>0</v>
      </c>
    </row>
    <row r="161" spans="1:9" ht="14.25">
      <c r="A161" s="5" t="s">
        <v>169</v>
      </c>
      <c r="B161" s="28" t="s">
        <v>299</v>
      </c>
      <c r="C161" s="29">
        <v>905.93000000000006</v>
      </c>
      <c r="D161" s="23">
        <v>42152</v>
      </c>
      <c r="E161" s="30">
        <v>42150</v>
      </c>
      <c r="F161" s="27">
        <f t="shared" si="4"/>
        <v>-2</v>
      </c>
      <c r="G161" s="7">
        <f t="shared" si="5"/>
        <v>-1811.8600000000001</v>
      </c>
      <c r="I161" s="20"/>
    </row>
    <row r="162" spans="1:9" ht="14.25">
      <c r="A162" s="5" t="s">
        <v>170</v>
      </c>
      <c r="B162" s="28" t="s">
        <v>405</v>
      </c>
      <c r="C162" s="29">
        <v>660</v>
      </c>
      <c r="D162" s="23">
        <v>42124</v>
      </c>
      <c r="E162" s="30">
        <v>42150</v>
      </c>
      <c r="F162" s="27">
        <f t="shared" si="4"/>
        <v>26</v>
      </c>
      <c r="G162" s="7">
        <f t="shared" si="5"/>
        <v>17160</v>
      </c>
    </row>
    <row r="163" spans="1:9" ht="14.25">
      <c r="A163" s="5" t="s">
        <v>171</v>
      </c>
      <c r="B163" s="28" t="s">
        <v>396</v>
      </c>
      <c r="C163" s="29">
        <v>3092</v>
      </c>
      <c r="D163" s="23">
        <v>42129</v>
      </c>
      <c r="E163" s="30">
        <v>42150</v>
      </c>
      <c r="F163" s="27">
        <f t="shared" si="4"/>
        <v>21</v>
      </c>
      <c r="G163" s="7">
        <f t="shared" si="5"/>
        <v>64932</v>
      </c>
    </row>
    <row r="164" spans="1:9" ht="14.25">
      <c r="A164" s="5" t="s">
        <v>172</v>
      </c>
      <c r="B164" s="28" t="s">
        <v>2</v>
      </c>
      <c r="C164" s="29">
        <v>915</v>
      </c>
      <c r="D164" s="23">
        <v>42124</v>
      </c>
      <c r="E164" s="30">
        <v>42150</v>
      </c>
      <c r="F164" s="27">
        <f t="shared" si="4"/>
        <v>26</v>
      </c>
      <c r="G164" s="7">
        <f t="shared" si="5"/>
        <v>23790</v>
      </c>
    </row>
    <row r="165" spans="1:9" ht="14.25">
      <c r="A165" s="5" t="s">
        <v>173</v>
      </c>
      <c r="B165" s="28" t="s">
        <v>371</v>
      </c>
      <c r="C165" s="29">
        <v>305</v>
      </c>
      <c r="D165" s="23">
        <v>42154</v>
      </c>
      <c r="E165" s="30">
        <v>42150</v>
      </c>
      <c r="F165" s="27">
        <f t="shared" si="4"/>
        <v>-4</v>
      </c>
      <c r="G165" s="7">
        <f t="shared" si="5"/>
        <v>-1220</v>
      </c>
    </row>
    <row r="166" spans="1:9" ht="14.25">
      <c r="A166" s="5" t="s">
        <v>174</v>
      </c>
      <c r="B166" s="28" t="s">
        <v>221</v>
      </c>
      <c r="C166" s="29">
        <v>4212</v>
      </c>
      <c r="D166" s="23">
        <v>42155</v>
      </c>
      <c r="E166" s="30">
        <v>42151</v>
      </c>
      <c r="F166" s="27">
        <f t="shared" si="4"/>
        <v>-4</v>
      </c>
      <c r="G166" s="7">
        <f t="shared" si="5"/>
        <v>-16848</v>
      </c>
    </row>
    <row r="167" spans="1:9" ht="14.25">
      <c r="A167" s="5" t="s">
        <v>175</v>
      </c>
      <c r="B167" s="28" t="s">
        <v>366</v>
      </c>
      <c r="C167" s="29">
        <v>7136.31</v>
      </c>
      <c r="D167" s="23">
        <v>42155</v>
      </c>
      <c r="E167" s="30">
        <v>42151</v>
      </c>
      <c r="F167" s="27">
        <f t="shared" si="4"/>
        <v>-4</v>
      </c>
      <c r="G167" s="7">
        <f t="shared" si="5"/>
        <v>-28545.24</v>
      </c>
    </row>
    <row r="168" spans="1:9" ht="14.25">
      <c r="A168" s="5" t="s">
        <v>177</v>
      </c>
      <c r="B168" s="28" t="s">
        <v>290</v>
      </c>
      <c r="C168" s="29">
        <v>1400.34</v>
      </c>
      <c r="D168" s="23">
        <v>42155</v>
      </c>
      <c r="E168" s="30">
        <v>42151</v>
      </c>
      <c r="F168" s="27">
        <f t="shared" si="4"/>
        <v>-4</v>
      </c>
      <c r="G168" s="7">
        <f t="shared" si="5"/>
        <v>-5601.36</v>
      </c>
    </row>
    <row r="169" spans="1:9" ht="14.25">
      <c r="A169" s="5" t="s">
        <v>178</v>
      </c>
      <c r="B169" s="28" t="s">
        <v>398</v>
      </c>
      <c r="C169" s="29">
        <v>2520.83</v>
      </c>
      <c r="D169" s="23">
        <v>42144</v>
      </c>
      <c r="E169" s="30">
        <v>42151</v>
      </c>
      <c r="F169" s="27">
        <f t="shared" si="4"/>
        <v>7</v>
      </c>
      <c r="G169" s="7">
        <f t="shared" si="5"/>
        <v>17645.809999999998</v>
      </c>
    </row>
    <row r="170" spans="1:9" ht="14.25">
      <c r="A170" s="5" t="s">
        <v>179</v>
      </c>
      <c r="B170" s="28" t="s">
        <v>399</v>
      </c>
      <c r="C170" s="29">
        <v>1500</v>
      </c>
      <c r="D170" s="23">
        <v>42144</v>
      </c>
      <c r="E170" s="30">
        <v>42151</v>
      </c>
      <c r="F170" s="27">
        <f t="shared" si="4"/>
        <v>7</v>
      </c>
      <c r="G170" s="7">
        <f t="shared" si="5"/>
        <v>10500</v>
      </c>
    </row>
    <row r="171" spans="1:9" ht="14.25">
      <c r="A171" s="5" t="s">
        <v>180</v>
      </c>
      <c r="B171" s="28" t="s">
        <v>400</v>
      </c>
      <c r="C171" s="29">
        <v>2000</v>
      </c>
      <c r="D171" s="23">
        <v>42144</v>
      </c>
      <c r="E171" s="30">
        <v>42151</v>
      </c>
      <c r="F171" s="27">
        <f t="shared" si="4"/>
        <v>7</v>
      </c>
      <c r="G171" s="7">
        <f t="shared" si="5"/>
        <v>14000</v>
      </c>
      <c r="I171" s="20"/>
    </row>
    <row r="172" spans="1:9" ht="14.25">
      <c r="A172" s="5" t="s">
        <v>181</v>
      </c>
      <c r="B172" s="28" t="s">
        <v>387</v>
      </c>
      <c r="C172" s="29">
        <v>750</v>
      </c>
      <c r="D172" s="23">
        <v>42154</v>
      </c>
      <c r="E172" s="30">
        <v>42151</v>
      </c>
      <c r="F172" s="27">
        <f t="shared" si="4"/>
        <v>-3</v>
      </c>
      <c r="G172" s="7">
        <f t="shared" si="5"/>
        <v>-2250</v>
      </c>
    </row>
    <row r="173" spans="1:9" ht="14.25">
      <c r="A173" s="5" t="s">
        <v>182</v>
      </c>
      <c r="B173" s="28" t="s">
        <v>298</v>
      </c>
      <c r="C173" s="29">
        <v>1098</v>
      </c>
      <c r="D173" s="23">
        <v>42155</v>
      </c>
      <c r="E173" s="30">
        <v>42151</v>
      </c>
      <c r="F173" s="27">
        <f t="shared" si="4"/>
        <v>-4</v>
      </c>
      <c r="G173" s="7">
        <f t="shared" si="5"/>
        <v>-4392</v>
      </c>
    </row>
    <row r="174" spans="1:9" ht="14.25">
      <c r="A174" s="5" t="s">
        <v>183</v>
      </c>
      <c r="B174" s="28" t="s">
        <v>297</v>
      </c>
      <c r="C174" s="29">
        <v>1830</v>
      </c>
      <c r="D174" s="23">
        <v>42154</v>
      </c>
      <c r="E174" s="30">
        <v>42151</v>
      </c>
      <c r="F174" s="27">
        <f t="shared" si="4"/>
        <v>-3</v>
      </c>
      <c r="G174" s="7">
        <f t="shared" si="5"/>
        <v>-5490</v>
      </c>
    </row>
    <row r="175" spans="1:9" ht="14.25">
      <c r="A175" s="5" t="s">
        <v>184</v>
      </c>
      <c r="B175" s="28" t="s">
        <v>310</v>
      </c>
      <c r="C175" s="29">
        <v>273.77</v>
      </c>
      <c r="D175" s="23">
        <v>42155</v>
      </c>
      <c r="E175" s="30">
        <v>42151</v>
      </c>
      <c r="F175" s="27">
        <f t="shared" si="4"/>
        <v>-4</v>
      </c>
      <c r="G175" s="7">
        <f t="shared" si="5"/>
        <v>-1095.08</v>
      </c>
    </row>
    <row r="176" spans="1:9" ht="14.25">
      <c r="A176" s="5" t="s">
        <v>185</v>
      </c>
      <c r="B176" s="28" t="s">
        <v>310</v>
      </c>
      <c r="C176" s="29">
        <v>490.94</v>
      </c>
      <c r="D176" s="23">
        <v>42155</v>
      </c>
      <c r="E176" s="30">
        <v>42151</v>
      </c>
      <c r="F176" s="27">
        <f t="shared" si="4"/>
        <v>-4</v>
      </c>
      <c r="G176" s="7">
        <f t="shared" si="5"/>
        <v>-1963.76</v>
      </c>
    </row>
    <row r="177" spans="1:11" ht="14.25">
      <c r="A177" s="5" t="s">
        <v>186</v>
      </c>
      <c r="B177" s="28" t="s">
        <v>310</v>
      </c>
      <c r="C177" s="29">
        <v>2415.7600000000002</v>
      </c>
      <c r="D177" s="23">
        <v>42155</v>
      </c>
      <c r="E177" s="30">
        <v>42151</v>
      </c>
      <c r="F177" s="27">
        <f t="shared" si="4"/>
        <v>-4</v>
      </c>
      <c r="G177" s="7">
        <f t="shared" si="5"/>
        <v>-9663.0400000000009</v>
      </c>
      <c r="I177" s="20"/>
    </row>
    <row r="178" spans="1:11" ht="14.25">
      <c r="A178" s="5" t="s">
        <v>187</v>
      </c>
      <c r="B178" s="28" t="s">
        <v>266</v>
      </c>
      <c r="C178" s="29">
        <v>223.26</v>
      </c>
      <c r="D178" s="23">
        <v>42155</v>
      </c>
      <c r="E178" s="30">
        <v>42151</v>
      </c>
      <c r="F178" s="27">
        <f t="shared" si="4"/>
        <v>-4</v>
      </c>
      <c r="G178" s="7">
        <f t="shared" si="5"/>
        <v>-893.04</v>
      </c>
    </row>
    <row r="179" spans="1:11" ht="14.25">
      <c r="A179" s="5" t="s">
        <v>188</v>
      </c>
      <c r="B179" s="28" t="s">
        <v>267</v>
      </c>
      <c r="C179" s="29">
        <v>127.39</v>
      </c>
      <c r="D179" s="23">
        <v>42155</v>
      </c>
      <c r="E179" s="30">
        <v>42151</v>
      </c>
      <c r="F179" s="27">
        <f t="shared" si="4"/>
        <v>-4</v>
      </c>
      <c r="G179" s="7">
        <f t="shared" si="5"/>
        <v>-509.56</v>
      </c>
    </row>
    <row r="180" spans="1:11" ht="14.25">
      <c r="A180" s="5" t="s">
        <v>277</v>
      </c>
      <c r="B180" s="28" t="s">
        <v>404</v>
      </c>
      <c r="C180" s="29">
        <v>140.30000000000001</v>
      </c>
      <c r="D180" s="23">
        <v>42157</v>
      </c>
      <c r="E180" s="30">
        <v>42151</v>
      </c>
      <c r="F180" s="27">
        <f t="shared" si="4"/>
        <v>-6</v>
      </c>
      <c r="G180" s="7">
        <f t="shared" si="5"/>
        <v>-841.80000000000007</v>
      </c>
    </row>
    <row r="181" spans="1:11" ht="14.25">
      <c r="A181" s="5" t="s">
        <v>278</v>
      </c>
      <c r="B181" s="28" t="s">
        <v>390</v>
      </c>
      <c r="C181" s="29">
        <v>131479.29</v>
      </c>
      <c r="D181" s="23">
        <v>42094</v>
      </c>
      <c r="E181" s="30">
        <v>42151</v>
      </c>
      <c r="F181" s="27">
        <f t="shared" si="4"/>
        <v>57</v>
      </c>
      <c r="G181" s="7">
        <f t="shared" si="5"/>
        <v>7494319.5300000003</v>
      </c>
      <c r="I181" s="20"/>
    </row>
    <row r="182" spans="1:11" ht="14.25">
      <c r="A182" s="5" t="s">
        <v>189</v>
      </c>
      <c r="B182" s="28" t="s">
        <v>98</v>
      </c>
      <c r="C182" s="29">
        <v>589.05000000000007</v>
      </c>
      <c r="D182" s="26">
        <v>42155</v>
      </c>
      <c r="E182" s="30">
        <v>42152</v>
      </c>
      <c r="F182" s="27">
        <f t="shared" si="4"/>
        <v>-3</v>
      </c>
      <c r="G182" s="7">
        <f t="shared" si="5"/>
        <v>-1767.15</v>
      </c>
      <c r="K182" s="22"/>
    </row>
    <row r="183" spans="1:11" ht="14.25">
      <c r="A183" s="5" t="s">
        <v>190</v>
      </c>
      <c r="B183" s="28" t="s">
        <v>304</v>
      </c>
      <c r="C183" s="29">
        <v>1870.66</v>
      </c>
      <c r="D183" s="23">
        <v>42154</v>
      </c>
      <c r="E183" s="30">
        <v>42152</v>
      </c>
      <c r="F183" s="27">
        <f t="shared" si="4"/>
        <v>-2</v>
      </c>
      <c r="G183" s="7">
        <f t="shared" si="5"/>
        <v>-3741.32</v>
      </c>
    </row>
    <row r="184" spans="1:11" ht="14.25">
      <c r="A184" s="5" t="s">
        <v>191</v>
      </c>
      <c r="B184" s="28" t="s">
        <v>289</v>
      </c>
      <c r="C184" s="29">
        <v>6262.1500000000005</v>
      </c>
      <c r="D184" s="23">
        <v>42155</v>
      </c>
      <c r="E184" s="30">
        <v>42152</v>
      </c>
      <c r="F184" s="27">
        <f t="shared" si="4"/>
        <v>-3</v>
      </c>
      <c r="G184" s="7">
        <f t="shared" si="5"/>
        <v>-18786.45</v>
      </c>
      <c r="K184" s="22"/>
    </row>
    <row r="185" spans="1:11" ht="14.25">
      <c r="A185" s="5" t="s">
        <v>192</v>
      </c>
      <c r="B185" s="28" t="s">
        <v>268</v>
      </c>
      <c r="C185" s="29">
        <v>1325.65</v>
      </c>
      <c r="D185" s="23">
        <v>42155</v>
      </c>
      <c r="E185" s="30">
        <v>42152</v>
      </c>
      <c r="F185" s="27">
        <f t="shared" si="4"/>
        <v>-3</v>
      </c>
      <c r="G185" s="7">
        <f t="shared" si="5"/>
        <v>-3976.9500000000003</v>
      </c>
    </row>
    <row r="186" spans="1:11" ht="14.25">
      <c r="A186" s="5" t="s">
        <v>193</v>
      </c>
      <c r="B186" s="28" t="s">
        <v>295</v>
      </c>
      <c r="C186" s="29">
        <v>291.58</v>
      </c>
      <c r="D186" s="23">
        <v>42155</v>
      </c>
      <c r="E186" s="30">
        <v>42152</v>
      </c>
      <c r="F186" s="27">
        <f t="shared" si="4"/>
        <v>-3</v>
      </c>
      <c r="G186" s="7">
        <f t="shared" si="5"/>
        <v>-874.74</v>
      </c>
      <c r="I186" s="20"/>
    </row>
    <row r="187" spans="1:11" ht="14.25">
      <c r="A187" s="5" t="s">
        <v>194</v>
      </c>
      <c r="B187" s="28" t="s">
        <v>372</v>
      </c>
      <c r="C187" s="29">
        <v>817.4</v>
      </c>
      <c r="D187" s="23">
        <v>42155</v>
      </c>
      <c r="E187" s="30">
        <v>42152</v>
      </c>
      <c r="F187" s="27">
        <f t="shared" si="4"/>
        <v>-3</v>
      </c>
      <c r="G187" s="7">
        <f t="shared" si="5"/>
        <v>-2452.1999999999998</v>
      </c>
    </row>
    <row r="188" spans="1:11" ht="14.25">
      <c r="A188" s="5" t="s">
        <v>127</v>
      </c>
      <c r="B188" s="28" t="s">
        <v>310</v>
      </c>
      <c r="C188" s="29">
        <v>100.58</v>
      </c>
      <c r="D188" s="23">
        <v>42155</v>
      </c>
      <c r="E188" s="30">
        <v>42152</v>
      </c>
      <c r="F188" s="27">
        <f t="shared" si="4"/>
        <v>-3</v>
      </c>
      <c r="G188" s="7">
        <f t="shared" si="5"/>
        <v>-301.74</v>
      </c>
    </row>
    <row r="189" spans="1:11" ht="14.25">
      <c r="A189" s="5" t="s">
        <v>129</v>
      </c>
      <c r="B189" s="28" t="s">
        <v>310</v>
      </c>
      <c r="C189" s="29">
        <v>109.81</v>
      </c>
      <c r="D189" s="23">
        <v>42155</v>
      </c>
      <c r="E189" s="30">
        <v>42152</v>
      </c>
      <c r="F189" s="27">
        <f t="shared" si="4"/>
        <v>-3</v>
      </c>
      <c r="G189" s="7">
        <f t="shared" si="5"/>
        <v>-329.43</v>
      </c>
    </row>
    <row r="190" spans="1:11" ht="14.25">
      <c r="A190" s="5" t="s">
        <v>195</v>
      </c>
      <c r="B190" s="28" t="s">
        <v>310</v>
      </c>
      <c r="C190" s="29">
        <v>330.02</v>
      </c>
      <c r="D190" s="23">
        <v>42155</v>
      </c>
      <c r="E190" s="30">
        <v>42152</v>
      </c>
      <c r="F190" s="27">
        <f t="shared" si="4"/>
        <v>-3</v>
      </c>
      <c r="G190" s="7">
        <f t="shared" si="5"/>
        <v>-990.06</v>
      </c>
    </row>
    <row r="191" spans="1:11" ht="14.25">
      <c r="A191" s="5" t="s">
        <v>196</v>
      </c>
      <c r="B191" s="28" t="s">
        <v>294</v>
      </c>
      <c r="C191" s="29">
        <v>7210.2</v>
      </c>
      <c r="D191" s="23">
        <v>42155</v>
      </c>
      <c r="E191" s="30">
        <v>42152</v>
      </c>
      <c r="F191" s="27">
        <f t="shared" si="4"/>
        <v>-3</v>
      </c>
      <c r="G191" s="7">
        <f t="shared" si="5"/>
        <v>-21630.6</v>
      </c>
    </row>
    <row r="192" spans="1:11" ht="14.25">
      <c r="A192" s="5" t="s">
        <v>197</v>
      </c>
      <c r="B192" s="28" t="s">
        <v>41</v>
      </c>
      <c r="C192" s="29">
        <v>13664</v>
      </c>
      <c r="D192" s="23">
        <v>42154</v>
      </c>
      <c r="E192" s="30">
        <v>42152</v>
      </c>
      <c r="F192" s="27">
        <f t="shared" si="4"/>
        <v>-2</v>
      </c>
      <c r="G192" s="7">
        <f t="shared" si="5"/>
        <v>-27328</v>
      </c>
    </row>
    <row r="193" spans="1:11" ht="14.25">
      <c r="A193" s="5" t="s">
        <v>199</v>
      </c>
      <c r="B193" s="28" t="s">
        <v>285</v>
      </c>
      <c r="C193" s="29">
        <v>1676.83</v>
      </c>
      <c r="D193" s="23">
        <v>42156</v>
      </c>
      <c r="E193" s="30">
        <v>42153</v>
      </c>
      <c r="F193" s="27">
        <f t="shared" si="4"/>
        <v>-3</v>
      </c>
      <c r="G193" s="7">
        <f t="shared" si="5"/>
        <v>-5030.49</v>
      </c>
    </row>
    <row r="194" spans="1:11" ht="14.25">
      <c r="A194" s="5" t="s">
        <v>200</v>
      </c>
      <c r="B194" s="28" t="s">
        <v>292</v>
      </c>
      <c r="C194" s="29">
        <v>68.7</v>
      </c>
      <c r="D194" s="23">
        <v>42063</v>
      </c>
      <c r="E194" s="30">
        <v>42153</v>
      </c>
      <c r="F194" s="27">
        <f t="shared" si="4"/>
        <v>90</v>
      </c>
      <c r="G194" s="7">
        <f t="shared" si="5"/>
        <v>6183</v>
      </c>
    </row>
    <row r="195" spans="1:11" ht="14.25">
      <c r="A195" s="5" t="s">
        <v>201</v>
      </c>
      <c r="B195" s="28" t="s">
        <v>292</v>
      </c>
      <c r="C195" s="29">
        <v>261.02999999999997</v>
      </c>
      <c r="D195" s="23">
        <v>42124</v>
      </c>
      <c r="E195" s="30">
        <v>42153</v>
      </c>
      <c r="F195" s="27">
        <f t="shared" si="4"/>
        <v>29</v>
      </c>
      <c r="G195" s="7">
        <f t="shared" si="5"/>
        <v>7569.869999999999</v>
      </c>
    </row>
    <row r="196" spans="1:11" ht="14.25">
      <c r="A196" s="5" t="s">
        <v>202</v>
      </c>
      <c r="B196" s="28" t="s">
        <v>353</v>
      </c>
      <c r="C196" s="29">
        <v>427</v>
      </c>
      <c r="D196" s="23">
        <v>42134</v>
      </c>
      <c r="E196" s="30">
        <v>42153</v>
      </c>
      <c r="F196" s="27">
        <f t="shared" si="4"/>
        <v>19</v>
      </c>
      <c r="G196" s="7">
        <f t="shared" si="5"/>
        <v>8113</v>
      </c>
    </row>
    <row r="197" spans="1:11" ht="14.25">
      <c r="A197" s="5" t="s">
        <v>203</v>
      </c>
      <c r="B197" s="28" t="s">
        <v>378</v>
      </c>
      <c r="C197" s="29">
        <v>707.6</v>
      </c>
      <c r="D197" s="23">
        <v>42185</v>
      </c>
      <c r="E197" s="30">
        <v>42153</v>
      </c>
      <c r="F197" s="27">
        <f t="shared" si="4"/>
        <v>-32</v>
      </c>
      <c r="G197" s="7">
        <f t="shared" si="5"/>
        <v>-22643.200000000001</v>
      </c>
    </row>
    <row r="198" spans="1:11" ht="14.25">
      <c r="A198" s="5" t="s">
        <v>204</v>
      </c>
      <c r="B198" s="28" t="s">
        <v>357</v>
      </c>
      <c r="C198" s="29">
        <v>612.44000000000005</v>
      </c>
      <c r="D198" s="23">
        <v>42155</v>
      </c>
      <c r="E198" s="30">
        <v>42153</v>
      </c>
      <c r="F198" s="27">
        <f t="shared" si="4"/>
        <v>-2</v>
      </c>
      <c r="G198" s="7">
        <f t="shared" si="5"/>
        <v>-1224.8800000000001</v>
      </c>
    </row>
    <row r="199" spans="1:11" ht="14.25">
      <c r="A199" s="5" t="s">
        <v>205</v>
      </c>
      <c r="B199" s="28" t="s">
        <v>290</v>
      </c>
      <c r="C199" s="29">
        <v>1094.8600000000001</v>
      </c>
      <c r="D199" s="23">
        <v>42155</v>
      </c>
      <c r="E199" s="30">
        <v>42153</v>
      </c>
      <c r="F199" s="27">
        <f t="shared" ref="F199:F262" si="6">E199-D199</f>
        <v>-2</v>
      </c>
      <c r="G199" s="7">
        <f t="shared" ref="G199:G262" si="7">F199*C199</f>
        <v>-2189.7200000000003</v>
      </c>
    </row>
    <row r="200" spans="1:11" ht="14.25">
      <c r="A200" s="5" t="s">
        <v>206</v>
      </c>
      <c r="B200" s="28" t="s">
        <v>311</v>
      </c>
      <c r="C200" s="29">
        <v>1971.51</v>
      </c>
      <c r="D200" s="23">
        <v>42150</v>
      </c>
      <c r="E200" s="30">
        <v>42156</v>
      </c>
      <c r="F200" s="27">
        <f t="shared" si="6"/>
        <v>6</v>
      </c>
      <c r="G200" s="7">
        <f t="shared" si="7"/>
        <v>11829.06</v>
      </c>
      <c r="K200" s="22"/>
    </row>
    <row r="201" spans="1:11" ht="14.25">
      <c r="A201" s="5" t="s">
        <v>207</v>
      </c>
      <c r="B201" s="28" t="s">
        <v>310</v>
      </c>
      <c r="C201" s="29">
        <v>5078.96</v>
      </c>
      <c r="D201" s="23">
        <v>42155</v>
      </c>
      <c r="E201" s="30">
        <v>42156</v>
      </c>
      <c r="F201" s="27">
        <f t="shared" si="6"/>
        <v>1</v>
      </c>
      <c r="G201" s="7">
        <f t="shared" si="7"/>
        <v>5078.96</v>
      </c>
      <c r="K201" s="22"/>
    </row>
    <row r="202" spans="1:11" ht="14.25">
      <c r="A202" s="5" t="s">
        <v>208</v>
      </c>
      <c r="B202" s="28" t="s">
        <v>310</v>
      </c>
      <c r="C202" s="29">
        <v>6100</v>
      </c>
      <c r="D202" s="23">
        <v>42155</v>
      </c>
      <c r="E202" s="30">
        <v>42156</v>
      </c>
      <c r="F202" s="27">
        <f t="shared" si="6"/>
        <v>1</v>
      </c>
      <c r="G202" s="7">
        <f t="shared" si="7"/>
        <v>6100</v>
      </c>
      <c r="K202" s="22"/>
    </row>
    <row r="203" spans="1:11" ht="14.25">
      <c r="A203" s="5" t="s">
        <v>209</v>
      </c>
      <c r="B203" s="28" t="s">
        <v>290</v>
      </c>
      <c r="C203" s="29">
        <v>1225.73</v>
      </c>
      <c r="D203" s="23">
        <v>42155</v>
      </c>
      <c r="E203" s="30">
        <v>42156</v>
      </c>
      <c r="F203" s="27">
        <f t="shared" si="6"/>
        <v>1</v>
      </c>
      <c r="G203" s="7">
        <f t="shared" si="7"/>
        <v>1225.73</v>
      </c>
    </row>
    <row r="204" spans="1:11" ht="14.25">
      <c r="A204" s="5" t="s">
        <v>210</v>
      </c>
      <c r="B204" s="28" t="s">
        <v>293</v>
      </c>
      <c r="C204" s="29">
        <v>6956.66</v>
      </c>
      <c r="D204" s="23">
        <v>42124</v>
      </c>
      <c r="E204" s="30">
        <v>42156</v>
      </c>
      <c r="F204" s="27">
        <f t="shared" si="6"/>
        <v>32</v>
      </c>
      <c r="G204" s="7">
        <f t="shared" si="7"/>
        <v>222613.12</v>
      </c>
    </row>
    <row r="205" spans="1:11" ht="14.25">
      <c r="A205" s="5" t="s">
        <v>211</v>
      </c>
      <c r="B205" s="28" t="s">
        <v>377</v>
      </c>
      <c r="C205" s="29">
        <v>57.1</v>
      </c>
      <c r="D205" s="23">
        <v>42141</v>
      </c>
      <c r="E205" s="30">
        <v>42156</v>
      </c>
      <c r="F205" s="27">
        <f t="shared" si="6"/>
        <v>15</v>
      </c>
      <c r="G205" s="7">
        <f t="shared" si="7"/>
        <v>856.5</v>
      </c>
    </row>
    <row r="206" spans="1:11" ht="14.25">
      <c r="A206" s="5" t="s">
        <v>212</v>
      </c>
      <c r="B206" s="28" t="s">
        <v>377</v>
      </c>
      <c r="C206" s="29">
        <v>19.850000000000001</v>
      </c>
      <c r="D206" s="23">
        <v>42141</v>
      </c>
      <c r="E206" s="30">
        <v>42156</v>
      </c>
      <c r="F206" s="27">
        <f t="shared" si="6"/>
        <v>15</v>
      </c>
      <c r="G206" s="7">
        <f t="shared" si="7"/>
        <v>297.75</v>
      </c>
    </row>
    <row r="207" spans="1:11" ht="14.25">
      <c r="A207" s="5" t="s">
        <v>213</v>
      </c>
      <c r="B207" s="28" t="s">
        <v>377</v>
      </c>
      <c r="C207" s="29">
        <v>39.65</v>
      </c>
      <c r="D207" s="23">
        <v>42142</v>
      </c>
      <c r="E207" s="30">
        <v>42156</v>
      </c>
      <c r="F207" s="27">
        <f t="shared" si="6"/>
        <v>14</v>
      </c>
      <c r="G207" s="7">
        <f t="shared" si="7"/>
        <v>555.1</v>
      </c>
    </row>
    <row r="208" spans="1:11" ht="14.25">
      <c r="A208" s="5" t="s">
        <v>214</v>
      </c>
      <c r="B208" s="28" t="s">
        <v>377</v>
      </c>
      <c r="C208" s="29">
        <v>19.850000000000001</v>
      </c>
      <c r="D208" s="23">
        <v>42142</v>
      </c>
      <c r="E208" s="30">
        <v>42156</v>
      </c>
      <c r="F208" s="27">
        <f t="shared" si="6"/>
        <v>14</v>
      </c>
      <c r="G208" s="7">
        <f t="shared" si="7"/>
        <v>277.90000000000003</v>
      </c>
    </row>
    <row r="209" spans="1:7" ht="14.25">
      <c r="A209" s="5" t="s">
        <v>215</v>
      </c>
      <c r="B209" s="28" t="s">
        <v>377</v>
      </c>
      <c r="C209" s="29">
        <v>54.9</v>
      </c>
      <c r="D209" s="23">
        <v>42142</v>
      </c>
      <c r="E209" s="30">
        <v>42156</v>
      </c>
      <c r="F209" s="27">
        <f t="shared" si="6"/>
        <v>14</v>
      </c>
      <c r="G209" s="7">
        <f t="shared" si="7"/>
        <v>768.6</v>
      </c>
    </row>
    <row r="210" spans="1:7" ht="14.25">
      <c r="A210" s="5" t="s">
        <v>216</v>
      </c>
      <c r="B210" s="28" t="s">
        <v>377</v>
      </c>
      <c r="C210" s="29">
        <v>107.36</v>
      </c>
      <c r="D210" s="23">
        <v>42168</v>
      </c>
      <c r="E210" s="30">
        <v>42156</v>
      </c>
      <c r="F210" s="27">
        <f t="shared" si="6"/>
        <v>-12</v>
      </c>
      <c r="G210" s="7">
        <f t="shared" si="7"/>
        <v>-1288.32</v>
      </c>
    </row>
    <row r="211" spans="1:7" ht="14.25">
      <c r="A211" s="5" t="s">
        <v>217</v>
      </c>
      <c r="B211" s="28" t="s">
        <v>377</v>
      </c>
      <c r="C211" s="29">
        <v>39.65</v>
      </c>
      <c r="D211" s="23">
        <v>42168</v>
      </c>
      <c r="E211" s="30">
        <v>42156</v>
      </c>
      <c r="F211" s="27">
        <f t="shared" si="6"/>
        <v>-12</v>
      </c>
      <c r="G211" s="7">
        <f t="shared" si="7"/>
        <v>-475.79999999999995</v>
      </c>
    </row>
    <row r="212" spans="1:7" ht="14.25">
      <c r="A212" s="5" t="s">
        <v>218</v>
      </c>
      <c r="B212" s="28" t="s">
        <v>377</v>
      </c>
      <c r="C212" s="29">
        <v>109.19</v>
      </c>
      <c r="D212" s="23">
        <v>42172</v>
      </c>
      <c r="E212" s="30">
        <v>42156</v>
      </c>
      <c r="F212" s="27">
        <f t="shared" si="6"/>
        <v>-16</v>
      </c>
      <c r="G212" s="7">
        <f t="shared" si="7"/>
        <v>-1747.04</v>
      </c>
    </row>
    <row r="213" spans="1:7" ht="14.25">
      <c r="A213" s="5" t="s">
        <v>219</v>
      </c>
      <c r="B213" s="28" t="s">
        <v>157</v>
      </c>
      <c r="C213" s="29">
        <v>470.82</v>
      </c>
      <c r="D213" s="23">
        <v>42124</v>
      </c>
      <c r="E213" s="30">
        <v>42156</v>
      </c>
      <c r="F213" s="27">
        <f t="shared" si="6"/>
        <v>32</v>
      </c>
      <c r="G213" s="7">
        <f t="shared" si="7"/>
        <v>15066.24</v>
      </c>
    </row>
    <row r="214" spans="1:7" ht="14.25">
      <c r="A214" s="5" t="s">
        <v>220</v>
      </c>
      <c r="B214" s="28" t="s">
        <v>157</v>
      </c>
      <c r="C214" s="29">
        <v>1539.2</v>
      </c>
      <c r="D214" s="23">
        <v>42155</v>
      </c>
      <c r="E214" s="30">
        <v>42156</v>
      </c>
      <c r="F214" s="27">
        <f t="shared" si="6"/>
        <v>1</v>
      </c>
      <c r="G214" s="7">
        <f t="shared" si="7"/>
        <v>1539.2</v>
      </c>
    </row>
    <row r="215" spans="1:7" ht="14.25">
      <c r="A215" s="5" t="s">
        <v>222</v>
      </c>
      <c r="B215" s="28" t="s">
        <v>63</v>
      </c>
      <c r="C215" s="29">
        <v>1708</v>
      </c>
      <c r="D215" s="23">
        <v>42124</v>
      </c>
      <c r="E215" s="30">
        <v>42156</v>
      </c>
      <c r="F215" s="27">
        <f t="shared" si="6"/>
        <v>32</v>
      </c>
      <c r="G215" s="7">
        <f t="shared" si="7"/>
        <v>54656</v>
      </c>
    </row>
    <row r="216" spans="1:7" ht="14.25">
      <c r="A216" s="5" t="s">
        <v>223</v>
      </c>
      <c r="B216" s="28" t="s">
        <v>368</v>
      </c>
      <c r="C216" s="29">
        <v>236.07</v>
      </c>
      <c r="D216" s="23">
        <v>42155</v>
      </c>
      <c r="E216" s="30">
        <v>42156</v>
      </c>
      <c r="F216" s="27">
        <f t="shared" si="6"/>
        <v>1</v>
      </c>
      <c r="G216" s="7">
        <f t="shared" si="7"/>
        <v>236.07</v>
      </c>
    </row>
    <row r="217" spans="1:7" ht="14.25">
      <c r="A217" s="5" t="s">
        <v>224</v>
      </c>
      <c r="B217" s="28" t="s">
        <v>291</v>
      </c>
      <c r="C217" s="29">
        <v>414.76</v>
      </c>
      <c r="D217" s="23">
        <v>42156</v>
      </c>
      <c r="E217" s="30">
        <v>42156</v>
      </c>
      <c r="F217" s="27">
        <f t="shared" si="6"/>
        <v>0</v>
      </c>
      <c r="G217" s="7">
        <f t="shared" si="7"/>
        <v>0</v>
      </c>
    </row>
    <row r="218" spans="1:7" s="2" customFormat="1" ht="14.25">
      <c r="A218" s="8" t="s">
        <v>225</v>
      </c>
      <c r="B218" s="37" t="s">
        <v>28</v>
      </c>
      <c r="C218" s="38">
        <v>1497.3700000000001</v>
      </c>
      <c r="D218" s="23">
        <v>42063</v>
      </c>
      <c r="E218" s="39">
        <v>42158</v>
      </c>
      <c r="F218" s="27">
        <f t="shared" si="6"/>
        <v>95</v>
      </c>
      <c r="G218" s="40">
        <f>F218*C218</f>
        <v>142250.15000000002</v>
      </c>
    </row>
    <row r="219" spans="1:7" ht="14.25">
      <c r="A219" s="5" t="s">
        <v>226</v>
      </c>
      <c r="B219" s="28" t="s">
        <v>266</v>
      </c>
      <c r="C219" s="29">
        <v>2716.64</v>
      </c>
      <c r="D219" s="23">
        <v>42155</v>
      </c>
      <c r="E219" s="30">
        <v>42158</v>
      </c>
      <c r="F219" s="27">
        <f t="shared" si="6"/>
        <v>3</v>
      </c>
      <c r="G219" s="7">
        <f t="shared" si="7"/>
        <v>8149.92</v>
      </c>
    </row>
    <row r="220" spans="1:7" ht="14.25">
      <c r="A220" s="5" t="s">
        <v>227</v>
      </c>
      <c r="B220" s="28" t="s">
        <v>287</v>
      </c>
      <c r="C220" s="29">
        <v>8264.7100000000009</v>
      </c>
      <c r="D220" s="23">
        <v>42160</v>
      </c>
      <c r="E220" s="30">
        <v>42158</v>
      </c>
      <c r="F220" s="27">
        <f t="shared" si="6"/>
        <v>-2</v>
      </c>
      <c r="G220" s="7">
        <f t="shared" si="7"/>
        <v>-16529.420000000002</v>
      </c>
    </row>
    <row r="221" spans="1:7" ht="14.25">
      <c r="A221" s="5" t="s">
        <v>228</v>
      </c>
      <c r="B221" s="28" t="s">
        <v>272</v>
      </c>
      <c r="C221" s="29">
        <v>7307.84</v>
      </c>
      <c r="D221" s="23">
        <v>42155</v>
      </c>
      <c r="E221" s="30">
        <v>42158</v>
      </c>
      <c r="F221" s="27">
        <f t="shared" si="6"/>
        <v>3</v>
      </c>
      <c r="G221" s="7">
        <f t="shared" si="7"/>
        <v>21923.52</v>
      </c>
    </row>
    <row r="222" spans="1:7" ht="14.25">
      <c r="A222" s="5" t="s">
        <v>229</v>
      </c>
      <c r="B222" s="28" t="s">
        <v>270</v>
      </c>
      <c r="C222" s="29">
        <v>100</v>
      </c>
      <c r="D222" s="23">
        <v>42120</v>
      </c>
      <c r="E222" s="30">
        <v>42158</v>
      </c>
      <c r="F222" s="27">
        <f t="shared" si="6"/>
        <v>38</v>
      </c>
      <c r="G222" s="7">
        <f t="shared" si="7"/>
        <v>3800</v>
      </c>
    </row>
    <row r="223" spans="1:7" ht="14.25">
      <c r="A223" s="5" t="s">
        <v>230</v>
      </c>
      <c r="B223" s="28" t="s">
        <v>270</v>
      </c>
      <c r="C223" s="29">
        <v>100</v>
      </c>
      <c r="D223" s="23">
        <v>42131</v>
      </c>
      <c r="E223" s="30">
        <v>42158</v>
      </c>
      <c r="F223" s="27">
        <f t="shared" si="6"/>
        <v>27</v>
      </c>
      <c r="G223" s="7">
        <f t="shared" si="7"/>
        <v>2700</v>
      </c>
    </row>
    <row r="224" spans="1:7" ht="14.25">
      <c r="A224" s="5" t="s">
        <v>231</v>
      </c>
      <c r="B224" s="28" t="s">
        <v>270</v>
      </c>
      <c r="C224" s="29">
        <v>100</v>
      </c>
      <c r="D224" s="23">
        <v>42147</v>
      </c>
      <c r="E224" s="30">
        <v>42158</v>
      </c>
      <c r="F224" s="27">
        <f t="shared" si="6"/>
        <v>11</v>
      </c>
      <c r="G224" s="7">
        <f t="shared" si="7"/>
        <v>1100</v>
      </c>
    </row>
    <row r="225" spans="1:11" ht="14.25">
      <c r="A225" s="5" t="s">
        <v>232</v>
      </c>
      <c r="B225" s="28" t="s">
        <v>270</v>
      </c>
      <c r="C225" s="29">
        <v>100</v>
      </c>
      <c r="D225" s="23">
        <v>42146</v>
      </c>
      <c r="E225" s="30">
        <v>42158</v>
      </c>
      <c r="F225" s="27">
        <f t="shared" si="6"/>
        <v>12</v>
      </c>
      <c r="G225" s="7">
        <f t="shared" si="7"/>
        <v>1200</v>
      </c>
    </row>
    <row r="226" spans="1:11" ht="14.25">
      <c r="A226" s="5" t="s">
        <v>233</v>
      </c>
      <c r="B226" s="28" t="s">
        <v>270</v>
      </c>
      <c r="C226" s="29">
        <v>100</v>
      </c>
      <c r="D226" s="23">
        <v>42146</v>
      </c>
      <c r="E226" s="30">
        <v>42158</v>
      </c>
      <c r="F226" s="27">
        <f t="shared" si="6"/>
        <v>12</v>
      </c>
      <c r="G226" s="7">
        <f t="shared" si="7"/>
        <v>1200</v>
      </c>
    </row>
    <row r="227" spans="1:11" ht="14.25">
      <c r="A227" s="5" t="s">
        <v>234</v>
      </c>
      <c r="B227" s="28" t="s">
        <v>380</v>
      </c>
      <c r="C227" s="29">
        <v>43977.340000000004</v>
      </c>
      <c r="D227" s="23">
        <v>42155</v>
      </c>
      <c r="E227" s="30">
        <v>42159</v>
      </c>
      <c r="F227" s="27">
        <f t="shared" si="6"/>
        <v>4</v>
      </c>
      <c r="G227" s="7">
        <f t="shared" si="7"/>
        <v>175909.36000000002</v>
      </c>
    </row>
    <row r="228" spans="1:11" ht="14.25">
      <c r="A228" s="5" t="s">
        <v>279</v>
      </c>
      <c r="B228" s="28" t="s">
        <v>305</v>
      </c>
      <c r="C228" s="29">
        <v>264.67</v>
      </c>
      <c r="D228" s="23">
        <v>42155</v>
      </c>
      <c r="E228" s="30">
        <v>42159</v>
      </c>
      <c r="F228" s="27">
        <f t="shared" si="6"/>
        <v>4</v>
      </c>
      <c r="G228" s="7">
        <f t="shared" si="7"/>
        <v>1058.68</v>
      </c>
    </row>
    <row r="229" spans="1:11" ht="14.25">
      <c r="A229" s="5" t="s">
        <v>235</v>
      </c>
      <c r="B229" s="28" t="s">
        <v>35</v>
      </c>
      <c r="C229" s="29">
        <v>916.57</v>
      </c>
      <c r="D229" s="23">
        <v>42004</v>
      </c>
      <c r="E229" s="30">
        <v>42159</v>
      </c>
      <c r="F229" s="27">
        <f t="shared" si="6"/>
        <v>155</v>
      </c>
      <c r="G229" s="7">
        <f>F229*C229</f>
        <v>142068.35</v>
      </c>
      <c r="K229" s="22"/>
    </row>
    <row r="230" spans="1:11" ht="14.25">
      <c r="A230" s="5" t="s">
        <v>236</v>
      </c>
      <c r="B230" s="28" t="s">
        <v>298</v>
      </c>
      <c r="C230" s="29">
        <v>610</v>
      </c>
      <c r="D230" s="23">
        <v>42063</v>
      </c>
      <c r="E230" s="30">
        <v>42159</v>
      </c>
      <c r="F230" s="27">
        <f t="shared" si="6"/>
        <v>96</v>
      </c>
      <c r="G230" s="7">
        <f t="shared" si="7"/>
        <v>58560</v>
      </c>
      <c r="I230" s="20"/>
      <c r="K230" s="22"/>
    </row>
    <row r="231" spans="1:11" ht="14.25">
      <c r="A231" s="5" t="s">
        <v>237</v>
      </c>
      <c r="B231" s="28" t="s">
        <v>315</v>
      </c>
      <c r="C231" s="29">
        <v>412.99</v>
      </c>
      <c r="D231" s="23">
        <v>42177</v>
      </c>
      <c r="E231" s="30">
        <v>42159</v>
      </c>
      <c r="F231" s="27">
        <f t="shared" si="6"/>
        <v>-18</v>
      </c>
      <c r="G231" s="7">
        <f t="shared" si="7"/>
        <v>-7433.82</v>
      </c>
      <c r="K231" s="22"/>
    </row>
    <row r="232" spans="1:11" ht="14.25">
      <c r="A232" s="5" t="s">
        <v>238</v>
      </c>
      <c r="B232" s="28" t="s">
        <v>96</v>
      </c>
      <c r="C232" s="29">
        <v>1589.28</v>
      </c>
      <c r="D232" s="23">
        <v>42124</v>
      </c>
      <c r="E232" s="30">
        <v>42159</v>
      </c>
      <c r="F232" s="27">
        <f t="shared" si="6"/>
        <v>35</v>
      </c>
      <c r="G232" s="7">
        <f t="shared" si="7"/>
        <v>55624.799999999996</v>
      </c>
      <c r="I232" s="20"/>
      <c r="K232" s="22"/>
    </row>
    <row r="233" spans="1:11" ht="14.25">
      <c r="A233" s="5" t="s">
        <v>239</v>
      </c>
      <c r="B233" s="28" t="s">
        <v>362</v>
      </c>
      <c r="C233" s="29">
        <v>11273.24</v>
      </c>
      <c r="D233" s="23">
        <v>42203</v>
      </c>
      <c r="E233" s="30">
        <v>42160</v>
      </c>
      <c r="F233" s="27">
        <f t="shared" si="6"/>
        <v>-43</v>
      </c>
      <c r="G233" s="7">
        <f t="shared" si="7"/>
        <v>-484749.32</v>
      </c>
      <c r="I233" s="20"/>
      <c r="K233" s="22"/>
    </row>
    <row r="234" spans="1:11" ht="14.25">
      <c r="A234" s="5" t="s">
        <v>240</v>
      </c>
      <c r="B234" s="28" t="s">
        <v>311</v>
      </c>
      <c r="C234" s="29">
        <v>3233.78</v>
      </c>
      <c r="D234" s="23">
        <v>42150</v>
      </c>
      <c r="E234" s="30">
        <v>42163</v>
      </c>
      <c r="F234" s="27">
        <f t="shared" si="6"/>
        <v>13</v>
      </c>
      <c r="G234" s="7">
        <f t="shared" si="7"/>
        <v>42039.14</v>
      </c>
      <c r="I234" s="20"/>
      <c r="K234" s="22"/>
    </row>
    <row r="235" spans="1:11" ht="14.25">
      <c r="A235" s="5" t="s">
        <v>241</v>
      </c>
      <c r="B235" s="28" t="s">
        <v>310</v>
      </c>
      <c r="C235" s="29">
        <v>2177.6999999999998</v>
      </c>
      <c r="D235" s="23">
        <v>42155</v>
      </c>
      <c r="E235" s="30">
        <v>42163</v>
      </c>
      <c r="F235" s="27">
        <f t="shared" si="6"/>
        <v>8</v>
      </c>
      <c r="G235" s="7">
        <f t="shared" si="7"/>
        <v>17421.599999999999</v>
      </c>
    </row>
    <row r="236" spans="1:11" ht="14.25">
      <c r="A236" s="5" t="s">
        <v>242</v>
      </c>
      <c r="B236" s="28" t="s">
        <v>303</v>
      </c>
      <c r="C236" s="29">
        <v>1414.29</v>
      </c>
      <c r="D236" s="23">
        <v>42169</v>
      </c>
      <c r="E236" s="30">
        <v>42163</v>
      </c>
      <c r="F236" s="27">
        <f t="shared" si="6"/>
        <v>-6</v>
      </c>
      <c r="G236" s="7">
        <f t="shared" si="7"/>
        <v>-8485.74</v>
      </c>
    </row>
    <row r="237" spans="1:11" ht="14.25">
      <c r="A237" s="5" t="s">
        <v>243</v>
      </c>
      <c r="B237" s="28" t="s">
        <v>364</v>
      </c>
      <c r="C237" s="29">
        <v>1164</v>
      </c>
      <c r="D237" s="23">
        <v>42141</v>
      </c>
      <c r="E237" s="30">
        <v>42163</v>
      </c>
      <c r="F237" s="27">
        <f t="shared" si="6"/>
        <v>22</v>
      </c>
      <c r="G237" s="7">
        <f t="shared" si="7"/>
        <v>25608</v>
      </c>
    </row>
    <row r="238" spans="1:11" ht="14.25">
      <c r="A238" s="5" t="s">
        <v>244</v>
      </c>
      <c r="B238" s="28" t="s">
        <v>271</v>
      </c>
      <c r="C238" s="29">
        <v>2500</v>
      </c>
      <c r="D238" s="23">
        <v>42164</v>
      </c>
      <c r="E238" s="30">
        <v>42163</v>
      </c>
      <c r="F238" s="27">
        <f t="shared" si="6"/>
        <v>-1</v>
      </c>
      <c r="G238" s="7">
        <f t="shared" si="7"/>
        <v>-2500</v>
      </c>
    </row>
    <row r="239" spans="1:11" ht="14.25">
      <c r="A239" s="5" t="s">
        <v>245</v>
      </c>
      <c r="B239" s="28" t="s">
        <v>269</v>
      </c>
      <c r="C239" s="29">
        <v>2500</v>
      </c>
      <c r="D239" s="23">
        <v>42164</v>
      </c>
      <c r="E239" s="30">
        <v>42163</v>
      </c>
      <c r="F239" s="27">
        <f t="shared" si="6"/>
        <v>-1</v>
      </c>
      <c r="G239" s="7">
        <f t="shared" si="7"/>
        <v>-2500</v>
      </c>
    </row>
    <row r="240" spans="1:11" ht="14.25">
      <c r="A240" s="5" t="s">
        <v>146</v>
      </c>
      <c r="B240" s="28" t="s">
        <v>286</v>
      </c>
      <c r="C240" s="29">
        <v>712.54</v>
      </c>
      <c r="D240" s="23">
        <v>42193</v>
      </c>
      <c r="E240" s="30">
        <v>42163</v>
      </c>
      <c r="F240" s="27">
        <f t="shared" si="6"/>
        <v>-30</v>
      </c>
      <c r="G240" s="7">
        <f t="shared" si="7"/>
        <v>-21376.199999999997</v>
      </c>
      <c r="I240" s="20"/>
    </row>
    <row r="241" spans="1:9" s="2" customFormat="1" ht="14.25">
      <c r="A241" s="8" t="s">
        <v>246</v>
      </c>
      <c r="B241" s="37" t="s">
        <v>395</v>
      </c>
      <c r="C241" s="38">
        <v>4794.75</v>
      </c>
      <c r="D241" s="23">
        <v>41639</v>
      </c>
      <c r="E241" s="39">
        <v>42163</v>
      </c>
      <c r="F241" s="27">
        <f t="shared" si="6"/>
        <v>524</v>
      </c>
      <c r="G241" s="40">
        <f>F241*C241</f>
        <v>2512449</v>
      </c>
      <c r="I241" s="41"/>
    </row>
    <row r="242" spans="1:9" ht="14.25">
      <c r="A242" s="5" t="s">
        <v>247</v>
      </c>
      <c r="B242" s="28" t="s">
        <v>385</v>
      </c>
      <c r="C242" s="29">
        <v>41.24</v>
      </c>
      <c r="D242" s="23">
        <v>42164</v>
      </c>
      <c r="E242" s="30">
        <v>42163</v>
      </c>
      <c r="F242" s="27">
        <f t="shared" si="6"/>
        <v>-1</v>
      </c>
      <c r="G242" s="7">
        <f t="shared" si="7"/>
        <v>-41.24</v>
      </c>
      <c r="I242" s="20"/>
    </row>
    <row r="243" spans="1:9" ht="14.25">
      <c r="A243" s="5" t="s">
        <v>248</v>
      </c>
      <c r="B243" s="28" t="s">
        <v>376</v>
      </c>
      <c r="C243" s="29">
        <v>65.680000000000007</v>
      </c>
      <c r="D243" s="23">
        <v>42164</v>
      </c>
      <c r="E243" s="30">
        <v>42164</v>
      </c>
      <c r="F243" s="27">
        <f t="shared" si="6"/>
        <v>0</v>
      </c>
      <c r="G243" s="7">
        <f t="shared" si="7"/>
        <v>0</v>
      </c>
      <c r="I243" s="20"/>
    </row>
    <row r="244" spans="1:9" ht="14.25">
      <c r="A244" s="5" t="s">
        <v>249</v>
      </c>
      <c r="B244" s="28" t="s">
        <v>39</v>
      </c>
      <c r="C244" s="29">
        <v>400</v>
      </c>
      <c r="D244" s="23">
        <v>42165</v>
      </c>
      <c r="E244" s="30">
        <v>42165</v>
      </c>
      <c r="F244" s="27">
        <f t="shared" si="6"/>
        <v>0</v>
      </c>
      <c r="G244" s="7">
        <f t="shared" si="7"/>
        <v>0</v>
      </c>
      <c r="I244" s="20"/>
    </row>
    <row r="245" spans="1:9" ht="14.25">
      <c r="A245" s="5" t="s">
        <v>66</v>
      </c>
      <c r="B245" s="28" t="s">
        <v>371</v>
      </c>
      <c r="C245" s="29">
        <v>732</v>
      </c>
      <c r="D245" s="23">
        <v>42166</v>
      </c>
      <c r="E245" s="30">
        <v>42166</v>
      </c>
      <c r="F245" s="27">
        <f t="shared" si="6"/>
        <v>0</v>
      </c>
      <c r="G245" s="7">
        <f t="shared" si="7"/>
        <v>0</v>
      </c>
    </row>
    <row r="246" spans="1:9" ht="14.25">
      <c r="A246" s="5" t="s">
        <v>250</v>
      </c>
      <c r="B246" s="28" t="s">
        <v>361</v>
      </c>
      <c r="C246" s="29">
        <v>2604.0500000000002</v>
      </c>
      <c r="D246" s="23">
        <v>42185</v>
      </c>
      <c r="E246" s="30">
        <v>42166</v>
      </c>
      <c r="F246" s="27">
        <f t="shared" si="6"/>
        <v>-19</v>
      </c>
      <c r="G246" s="7">
        <f t="shared" si="7"/>
        <v>-49476.950000000004</v>
      </c>
    </row>
    <row r="247" spans="1:9" ht="14.25">
      <c r="A247" s="5" t="s">
        <v>251</v>
      </c>
      <c r="B247" s="28" t="s">
        <v>379</v>
      </c>
      <c r="C247" s="29">
        <v>7505</v>
      </c>
      <c r="D247" s="23">
        <v>42216</v>
      </c>
      <c r="E247" s="30">
        <v>42166</v>
      </c>
      <c r="F247" s="27">
        <f t="shared" si="6"/>
        <v>-50</v>
      </c>
      <c r="G247" s="7">
        <f t="shared" si="7"/>
        <v>-375250</v>
      </c>
      <c r="I247" s="20"/>
    </row>
    <row r="248" spans="1:9" ht="14.25">
      <c r="A248" s="5" t="s">
        <v>198</v>
      </c>
      <c r="B248" s="28" t="s">
        <v>302</v>
      </c>
      <c r="C248" s="29">
        <v>31</v>
      </c>
      <c r="D248" s="23">
        <v>42170</v>
      </c>
      <c r="E248" s="30">
        <v>42167</v>
      </c>
      <c r="F248" s="27">
        <f t="shared" si="6"/>
        <v>-3</v>
      </c>
      <c r="G248" s="7">
        <f t="shared" si="7"/>
        <v>-93</v>
      </c>
    </row>
    <row r="249" spans="1:9" ht="14.25">
      <c r="A249" s="5" t="s">
        <v>252</v>
      </c>
      <c r="B249" s="28" t="s">
        <v>287</v>
      </c>
      <c r="C249" s="29">
        <v>8252.4600000000009</v>
      </c>
      <c r="D249" s="23">
        <v>42166</v>
      </c>
      <c r="E249" s="30">
        <v>42167</v>
      </c>
      <c r="F249" s="27">
        <f t="shared" si="6"/>
        <v>1</v>
      </c>
      <c r="G249" s="7">
        <f t="shared" si="7"/>
        <v>8252.4600000000009</v>
      </c>
    </row>
    <row r="250" spans="1:9" ht="14.25">
      <c r="A250" s="5" t="s">
        <v>253</v>
      </c>
      <c r="B250" s="28" t="s">
        <v>366</v>
      </c>
      <c r="C250" s="29">
        <v>9585.6200000000008</v>
      </c>
      <c r="D250" s="23">
        <v>42170</v>
      </c>
      <c r="E250" s="30">
        <v>42167</v>
      </c>
      <c r="F250" s="27">
        <f t="shared" si="6"/>
        <v>-3</v>
      </c>
      <c r="G250" s="7">
        <f t="shared" si="7"/>
        <v>-28756.86</v>
      </c>
    </row>
    <row r="251" spans="1:9" ht="14.25">
      <c r="A251" s="5" t="s">
        <v>254</v>
      </c>
      <c r="B251" s="28" t="s">
        <v>35</v>
      </c>
      <c r="C251" s="29">
        <v>54900</v>
      </c>
      <c r="D251" s="23">
        <v>42175</v>
      </c>
      <c r="E251" s="30">
        <v>42171</v>
      </c>
      <c r="F251" s="27">
        <f t="shared" si="6"/>
        <v>-4</v>
      </c>
      <c r="G251" s="7">
        <f t="shared" si="7"/>
        <v>-219600</v>
      </c>
    </row>
    <row r="252" spans="1:9" ht="14.25">
      <c r="A252" s="5" t="s">
        <v>255</v>
      </c>
      <c r="B252" s="28" t="s">
        <v>406</v>
      </c>
      <c r="C252" s="29">
        <v>275</v>
      </c>
      <c r="D252" s="23">
        <v>42163</v>
      </c>
      <c r="E252" s="30">
        <v>42172</v>
      </c>
      <c r="F252" s="27">
        <f t="shared" si="6"/>
        <v>9</v>
      </c>
      <c r="G252" s="7">
        <f t="shared" si="7"/>
        <v>2475</v>
      </c>
      <c r="I252" s="20"/>
    </row>
    <row r="253" spans="1:9" ht="14.25">
      <c r="A253" s="5" t="s">
        <v>256</v>
      </c>
      <c r="B253" s="28" t="s">
        <v>287</v>
      </c>
      <c r="C253" s="29">
        <v>8347.34</v>
      </c>
      <c r="D253" s="23">
        <v>42176</v>
      </c>
      <c r="E253" s="30">
        <v>42177</v>
      </c>
      <c r="F253" s="27">
        <f t="shared" si="6"/>
        <v>1</v>
      </c>
      <c r="G253" s="7">
        <f t="shared" si="7"/>
        <v>8347.34</v>
      </c>
    </row>
    <row r="254" spans="1:9" ht="14.25">
      <c r="A254" s="5" t="s">
        <v>257</v>
      </c>
      <c r="B254" s="28" t="s">
        <v>396</v>
      </c>
      <c r="C254" s="29">
        <v>3092</v>
      </c>
      <c r="D254" s="23">
        <v>42160</v>
      </c>
      <c r="E254" s="30">
        <v>42177</v>
      </c>
      <c r="F254" s="27">
        <f t="shared" si="6"/>
        <v>17</v>
      </c>
      <c r="G254" s="7">
        <f t="shared" si="7"/>
        <v>52564</v>
      </c>
    </row>
    <row r="255" spans="1:9" ht="14.25">
      <c r="A255" s="5" t="s">
        <v>176</v>
      </c>
      <c r="B255" s="28" t="s">
        <v>384</v>
      </c>
      <c r="C255" s="29">
        <v>4.21</v>
      </c>
      <c r="D255" s="23">
        <v>42177</v>
      </c>
      <c r="E255" s="30">
        <v>42177</v>
      </c>
      <c r="F255" s="27">
        <f t="shared" si="6"/>
        <v>0</v>
      </c>
      <c r="G255" s="7">
        <f t="shared" si="7"/>
        <v>0</v>
      </c>
    </row>
    <row r="256" spans="1:9" ht="14.25">
      <c r="A256" s="5" t="s">
        <v>51</v>
      </c>
      <c r="B256" s="28" t="s">
        <v>397</v>
      </c>
      <c r="C256" s="29">
        <v>10000</v>
      </c>
      <c r="D256" s="23">
        <v>42170</v>
      </c>
      <c r="E256" s="30">
        <v>42178</v>
      </c>
      <c r="F256" s="27">
        <f t="shared" si="6"/>
        <v>8</v>
      </c>
      <c r="G256" s="7">
        <f t="shared" si="7"/>
        <v>80000</v>
      </c>
    </row>
    <row r="257" spans="1:11" ht="14.25">
      <c r="A257" s="5" t="s">
        <v>258</v>
      </c>
      <c r="B257" s="28" t="s">
        <v>35</v>
      </c>
      <c r="C257" s="29">
        <v>57496.11</v>
      </c>
      <c r="D257" s="23">
        <v>42170</v>
      </c>
      <c r="E257" s="30">
        <v>42178</v>
      </c>
      <c r="F257" s="27">
        <f t="shared" si="6"/>
        <v>8</v>
      </c>
      <c r="G257" s="7">
        <f t="shared" si="7"/>
        <v>459968.88</v>
      </c>
    </row>
    <row r="258" spans="1:11" ht="14.25">
      <c r="A258" s="5" t="s">
        <v>259</v>
      </c>
      <c r="B258" s="28" t="s">
        <v>387</v>
      </c>
      <c r="C258" s="29">
        <v>750</v>
      </c>
      <c r="D258" s="23">
        <v>42185</v>
      </c>
      <c r="E258" s="30">
        <v>42178</v>
      </c>
      <c r="F258" s="27">
        <f t="shared" si="6"/>
        <v>-7</v>
      </c>
      <c r="G258" s="7">
        <f t="shared" si="7"/>
        <v>-5250</v>
      </c>
    </row>
    <row r="259" spans="1:11" ht="14.25">
      <c r="A259" s="5" t="s">
        <v>260</v>
      </c>
      <c r="B259" s="28" t="s">
        <v>298</v>
      </c>
      <c r="C259" s="29">
        <v>1098</v>
      </c>
      <c r="D259" s="23">
        <v>42185</v>
      </c>
      <c r="E259" s="30">
        <v>42178</v>
      </c>
      <c r="F259" s="27">
        <f t="shared" si="6"/>
        <v>-7</v>
      </c>
      <c r="G259" s="7">
        <f t="shared" si="7"/>
        <v>-7686</v>
      </c>
    </row>
    <row r="260" spans="1:11" ht="14.25">
      <c r="A260" s="5" t="s">
        <v>261</v>
      </c>
      <c r="B260" s="28" t="s">
        <v>290</v>
      </c>
      <c r="C260" s="29">
        <v>1437.01</v>
      </c>
      <c r="D260" s="23">
        <v>42185</v>
      </c>
      <c r="E260" s="30">
        <v>42178</v>
      </c>
      <c r="F260" s="27">
        <f t="shared" si="6"/>
        <v>-7</v>
      </c>
      <c r="G260" s="7">
        <f t="shared" si="7"/>
        <v>-10059.07</v>
      </c>
    </row>
    <row r="261" spans="1:11" ht="14.25">
      <c r="A261" s="5" t="s">
        <v>262</v>
      </c>
      <c r="B261" s="28" t="s">
        <v>63</v>
      </c>
      <c r="C261" s="29">
        <v>406.63</v>
      </c>
      <c r="D261" s="23">
        <v>42155</v>
      </c>
      <c r="E261" s="30">
        <v>42178</v>
      </c>
      <c r="F261" s="27">
        <f t="shared" si="6"/>
        <v>23</v>
      </c>
      <c r="G261" s="7">
        <f t="shared" si="7"/>
        <v>9352.49</v>
      </c>
    </row>
    <row r="262" spans="1:11" ht="14.25">
      <c r="A262" s="5" t="s">
        <v>263</v>
      </c>
      <c r="B262" s="28" t="s">
        <v>357</v>
      </c>
      <c r="C262" s="29">
        <v>208.62</v>
      </c>
      <c r="D262" s="23">
        <v>42167</v>
      </c>
      <c r="E262" s="30">
        <v>42178</v>
      </c>
      <c r="F262" s="27">
        <f t="shared" si="6"/>
        <v>11</v>
      </c>
      <c r="G262" s="7">
        <f t="shared" si="7"/>
        <v>2294.8200000000002</v>
      </c>
      <c r="K262" s="22"/>
    </row>
    <row r="263" spans="1:11" ht="14.25">
      <c r="A263" s="5" t="s">
        <v>264</v>
      </c>
      <c r="B263" s="28" t="s">
        <v>292</v>
      </c>
      <c r="C263" s="29">
        <v>380.38</v>
      </c>
      <c r="D263" s="23">
        <v>42140</v>
      </c>
      <c r="E263" s="30">
        <v>42178</v>
      </c>
      <c r="F263" s="27">
        <f t="shared" ref="F263:F299" si="8">E263-D263</f>
        <v>38</v>
      </c>
      <c r="G263" s="7">
        <f t="shared" ref="G263:G299" si="9">F263*C263</f>
        <v>14454.44</v>
      </c>
      <c r="K263" s="22"/>
    </row>
    <row r="264" spans="1:11" ht="14.25">
      <c r="A264" s="5" t="s">
        <v>318</v>
      </c>
      <c r="B264" s="28" t="s">
        <v>292</v>
      </c>
      <c r="C264" s="29">
        <v>261.06</v>
      </c>
      <c r="D264" s="23">
        <v>42185</v>
      </c>
      <c r="E264" s="30">
        <v>42178</v>
      </c>
      <c r="F264" s="27">
        <f t="shared" si="8"/>
        <v>-7</v>
      </c>
      <c r="G264" s="7">
        <f t="shared" si="9"/>
        <v>-1827.42</v>
      </c>
      <c r="K264" s="22"/>
    </row>
    <row r="265" spans="1:11" ht="14.25">
      <c r="A265" s="5" t="s">
        <v>319</v>
      </c>
      <c r="B265" s="28" t="s">
        <v>310</v>
      </c>
      <c r="C265" s="29">
        <v>273.77</v>
      </c>
      <c r="D265" s="23">
        <v>42185</v>
      </c>
      <c r="E265" s="30">
        <v>42179</v>
      </c>
      <c r="F265" s="27">
        <f t="shared" si="8"/>
        <v>-6</v>
      </c>
      <c r="G265" s="7">
        <f t="shared" si="9"/>
        <v>-1642.62</v>
      </c>
      <c r="I265" s="20"/>
    </row>
    <row r="266" spans="1:11" ht="14.25">
      <c r="A266" s="5" t="s">
        <v>265</v>
      </c>
      <c r="B266" s="28" t="s">
        <v>310</v>
      </c>
      <c r="C266" s="29">
        <v>490.94</v>
      </c>
      <c r="D266" s="23">
        <v>42185</v>
      </c>
      <c r="E266" s="30">
        <v>42179</v>
      </c>
      <c r="F266" s="27">
        <f t="shared" si="8"/>
        <v>-6</v>
      </c>
      <c r="G266" s="7">
        <f t="shared" si="9"/>
        <v>-2945.64</v>
      </c>
      <c r="I266" s="20"/>
    </row>
    <row r="267" spans="1:11" ht="14.25">
      <c r="A267" s="5" t="s">
        <v>320</v>
      </c>
      <c r="B267" s="28" t="s">
        <v>310</v>
      </c>
      <c r="C267" s="29">
        <v>2415.7600000000002</v>
      </c>
      <c r="D267" s="23">
        <v>42185</v>
      </c>
      <c r="E267" s="30">
        <v>42179</v>
      </c>
      <c r="F267" s="27">
        <f t="shared" si="8"/>
        <v>-6</v>
      </c>
      <c r="G267" s="7">
        <f t="shared" si="9"/>
        <v>-14494.560000000001</v>
      </c>
    </row>
    <row r="268" spans="1:11" ht="14.25">
      <c r="A268" s="5" t="s">
        <v>321</v>
      </c>
      <c r="B268" s="28" t="s">
        <v>403</v>
      </c>
      <c r="C268" s="29">
        <v>244</v>
      </c>
      <c r="D268" s="23">
        <v>42185</v>
      </c>
      <c r="E268" s="30">
        <v>42179</v>
      </c>
      <c r="F268" s="27">
        <f t="shared" si="8"/>
        <v>-6</v>
      </c>
      <c r="G268" s="7">
        <f t="shared" si="9"/>
        <v>-1464</v>
      </c>
      <c r="K268" s="22"/>
    </row>
    <row r="269" spans="1:11" ht="14.25">
      <c r="A269" s="5" t="s">
        <v>322</v>
      </c>
      <c r="B269" s="28" t="s">
        <v>289</v>
      </c>
      <c r="C269" s="29">
        <v>7589.31</v>
      </c>
      <c r="D269" s="23">
        <v>42185</v>
      </c>
      <c r="E269" s="30">
        <v>42179</v>
      </c>
      <c r="F269" s="27">
        <f t="shared" si="8"/>
        <v>-6</v>
      </c>
      <c r="G269" s="7">
        <f t="shared" si="9"/>
        <v>-45535.86</v>
      </c>
      <c r="K269" s="22"/>
    </row>
    <row r="270" spans="1:11" ht="14.25">
      <c r="A270" s="5" t="s">
        <v>323</v>
      </c>
      <c r="B270" s="28" t="s">
        <v>290</v>
      </c>
      <c r="C270" s="29">
        <v>1647</v>
      </c>
      <c r="D270" s="23">
        <v>42185</v>
      </c>
      <c r="E270" s="30">
        <v>42179</v>
      </c>
      <c r="F270" s="27">
        <f t="shared" si="8"/>
        <v>-6</v>
      </c>
      <c r="G270" s="7">
        <f t="shared" si="9"/>
        <v>-9882</v>
      </c>
      <c r="K270" s="22"/>
    </row>
    <row r="271" spans="1:11" ht="14.25">
      <c r="A271" s="5" t="s">
        <v>324</v>
      </c>
      <c r="B271" s="28" t="s">
        <v>383</v>
      </c>
      <c r="C271" s="29">
        <v>3904</v>
      </c>
      <c r="D271" s="23">
        <v>42185</v>
      </c>
      <c r="E271" s="30">
        <v>42179</v>
      </c>
      <c r="F271" s="27">
        <f t="shared" si="8"/>
        <v>-6</v>
      </c>
      <c r="G271" s="7">
        <f t="shared" si="9"/>
        <v>-23424</v>
      </c>
      <c r="K271" s="22"/>
    </row>
    <row r="272" spans="1:11" ht="14.25">
      <c r="A272" s="5" t="s">
        <v>325</v>
      </c>
      <c r="B272" s="28" t="s">
        <v>98</v>
      </c>
      <c r="C272" s="29">
        <v>619.97</v>
      </c>
      <c r="D272" s="23">
        <v>42185</v>
      </c>
      <c r="E272" s="30">
        <v>42179</v>
      </c>
      <c r="F272" s="27">
        <f t="shared" si="8"/>
        <v>-6</v>
      </c>
      <c r="G272" s="7">
        <f t="shared" si="9"/>
        <v>-3719.82</v>
      </c>
      <c r="K272" s="22"/>
    </row>
    <row r="273" spans="1:9" ht="14.25">
      <c r="A273" s="5" t="s">
        <v>326</v>
      </c>
      <c r="B273" s="28" t="s">
        <v>392</v>
      </c>
      <c r="C273" s="29">
        <v>2435.5</v>
      </c>
      <c r="D273" s="23">
        <v>42173</v>
      </c>
      <c r="E273" s="30">
        <v>42179</v>
      </c>
      <c r="F273" s="27">
        <f t="shared" si="8"/>
        <v>6</v>
      </c>
      <c r="G273" s="7">
        <f t="shared" si="9"/>
        <v>14613</v>
      </c>
    </row>
    <row r="274" spans="1:9" ht="14.25">
      <c r="A274" s="5" t="s">
        <v>327</v>
      </c>
      <c r="B274" s="28" t="s">
        <v>398</v>
      </c>
      <c r="C274" s="29">
        <v>2520.83</v>
      </c>
      <c r="D274" s="23">
        <v>42175</v>
      </c>
      <c r="E274" s="30">
        <v>42180</v>
      </c>
      <c r="F274" s="27">
        <f t="shared" si="8"/>
        <v>5</v>
      </c>
      <c r="G274" s="7">
        <f t="shared" si="9"/>
        <v>12604.15</v>
      </c>
      <c r="I274" s="20"/>
    </row>
    <row r="275" spans="1:9" ht="14.25">
      <c r="A275" s="5" t="s">
        <v>328</v>
      </c>
      <c r="B275" s="28" t="s">
        <v>399</v>
      </c>
      <c r="C275" s="29">
        <v>1500</v>
      </c>
      <c r="D275" s="23">
        <v>42175</v>
      </c>
      <c r="E275" s="30">
        <v>42180</v>
      </c>
      <c r="F275" s="27">
        <f t="shared" si="8"/>
        <v>5</v>
      </c>
      <c r="G275" s="7">
        <f t="shared" si="9"/>
        <v>7500</v>
      </c>
      <c r="I275" s="20"/>
    </row>
    <row r="276" spans="1:9" ht="14.25">
      <c r="A276" s="5" t="s">
        <v>351</v>
      </c>
      <c r="B276" s="28" t="s">
        <v>400</v>
      </c>
      <c r="C276" s="29">
        <v>2000</v>
      </c>
      <c r="D276" s="23">
        <v>42175</v>
      </c>
      <c r="E276" s="30">
        <v>42180</v>
      </c>
      <c r="F276" s="27">
        <f t="shared" si="8"/>
        <v>5</v>
      </c>
      <c r="G276" s="7">
        <f t="shared" si="9"/>
        <v>10000</v>
      </c>
      <c r="I276" s="20"/>
    </row>
    <row r="277" spans="1:9" ht="14.25">
      <c r="A277" s="5" t="s">
        <v>350</v>
      </c>
      <c r="B277" s="28" t="s">
        <v>401</v>
      </c>
      <c r="C277" s="29">
        <v>56.77</v>
      </c>
      <c r="D277" s="23">
        <v>42180</v>
      </c>
      <c r="E277" s="30">
        <v>42180</v>
      </c>
      <c r="F277" s="27">
        <f t="shared" si="8"/>
        <v>0</v>
      </c>
      <c r="G277" s="7">
        <f t="shared" si="9"/>
        <v>0</v>
      </c>
      <c r="I277" s="20"/>
    </row>
    <row r="278" spans="1:9" ht="14.25">
      <c r="A278" s="5" t="s">
        <v>349</v>
      </c>
      <c r="B278" s="28" t="s">
        <v>373</v>
      </c>
      <c r="C278" s="29">
        <v>21.41</v>
      </c>
      <c r="D278" s="23">
        <v>42180</v>
      </c>
      <c r="E278" s="30">
        <v>42180</v>
      </c>
      <c r="F278" s="27">
        <f t="shared" si="8"/>
        <v>0</v>
      </c>
      <c r="G278" s="7">
        <f t="shared" si="9"/>
        <v>0</v>
      </c>
    </row>
    <row r="279" spans="1:9" ht="14.25">
      <c r="A279" s="5" t="s">
        <v>348</v>
      </c>
      <c r="B279" s="28" t="s">
        <v>401</v>
      </c>
      <c r="C279" s="29">
        <v>156.12</v>
      </c>
      <c r="D279" s="23">
        <v>42181</v>
      </c>
      <c r="E279" s="30">
        <v>42181</v>
      </c>
      <c r="F279" s="27">
        <f t="shared" si="8"/>
        <v>0</v>
      </c>
      <c r="G279" s="7">
        <f t="shared" si="9"/>
        <v>0</v>
      </c>
      <c r="I279" s="20"/>
    </row>
    <row r="280" spans="1:9" ht="14.25">
      <c r="A280" s="5" t="s">
        <v>347</v>
      </c>
      <c r="B280" s="28" t="s">
        <v>393</v>
      </c>
      <c r="C280" s="29">
        <v>764.95</v>
      </c>
      <c r="D280" s="23">
        <v>42184</v>
      </c>
      <c r="E280" s="30">
        <v>42181</v>
      </c>
      <c r="F280" s="27">
        <f t="shared" si="8"/>
        <v>-3</v>
      </c>
      <c r="G280" s="7">
        <f t="shared" si="9"/>
        <v>-2294.8500000000004</v>
      </c>
      <c r="I280" s="20"/>
    </row>
    <row r="281" spans="1:9" ht="14.25">
      <c r="A281" s="5" t="s">
        <v>346</v>
      </c>
      <c r="B281" s="28" t="s">
        <v>270</v>
      </c>
      <c r="C281" s="29">
        <v>100</v>
      </c>
      <c r="D281" s="23">
        <v>42162</v>
      </c>
      <c r="E281" s="30">
        <v>42181</v>
      </c>
      <c r="F281" s="27">
        <f t="shared" si="8"/>
        <v>19</v>
      </c>
      <c r="G281" s="7">
        <f t="shared" si="9"/>
        <v>1900</v>
      </c>
      <c r="I281" s="20"/>
    </row>
    <row r="282" spans="1:9" ht="14.25">
      <c r="A282" s="5" t="s">
        <v>280</v>
      </c>
      <c r="B282" s="28" t="s">
        <v>270</v>
      </c>
      <c r="C282" s="29">
        <v>122</v>
      </c>
      <c r="D282" s="23">
        <v>42176</v>
      </c>
      <c r="E282" s="30">
        <v>42181</v>
      </c>
      <c r="F282" s="27">
        <f t="shared" si="8"/>
        <v>5</v>
      </c>
      <c r="G282" s="7">
        <f t="shared" si="9"/>
        <v>610</v>
      </c>
      <c r="I282" s="20"/>
    </row>
    <row r="283" spans="1:9" ht="14.25">
      <c r="A283" s="5" t="s">
        <v>345</v>
      </c>
      <c r="B283" s="28" t="s">
        <v>270</v>
      </c>
      <c r="C283" s="29">
        <v>100</v>
      </c>
      <c r="D283" s="23">
        <v>42176</v>
      </c>
      <c r="E283" s="30">
        <v>42181</v>
      </c>
      <c r="F283" s="27">
        <f t="shared" si="8"/>
        <v>5</v>
      </c>
      <c r="G283" s="7">
        <f t="shared" si="9"/>
        <v>500</v>
      </c>
      <c r="I283" s="20"/>
    </row>
    <row r="284" spans="1:9" ht="14.25">
      <c r="A284" s="5" t="s">
        <v>344</v>
      </c>
      <c r="B284" s="28" t="s">
        <v>299</v>
      </c>
      <c r="C284" s="29">
        <v>900.22</v>
      </c>
      <c r="D284" s="23">
        <v>42185</v>
      </c>
      <c r="E284" s="30">
        <v>42181</v>
      </c>
      <c r="F284" s="27">
        <f t="shared" si="8"/>
        <v>-4</v>
      </c>
      <c r="G284" s="7">
        <f t="shared" si="9"/>
        <v>-3600.88</v>
      </c>
      <c r="I284" s="20"/>
    </row>
    <row r="285" spans="1:9" ht="14.25">
      <c r="A285" s="5" t="s">
        <v>343</v>
      </c>
      <c r="B285" s="28" t="s">
        <v>364</v>
      </c>
      <c r="C285" s="29">
        <v>1100</v>
      </c>
      <c r="D285" s="23">
        <v>42141</v>
      </c>
      <c r="E285" s="30">
        <v>42181</v>
      </c>
      <c r="F285" s="27">
        <f t="shared" si="8"/>
        <v>40</v>
      </c>
      <c r="G285" s="7">
        <f t="shared" si="9"/>
        <v>44000</v>
      </c>
      <c r="I285" s="20"/>
    </row>
    <row r="286" spans="1:9" ht="14.25">
      <c r="A286" s="5" t="s">
        <v>342</v>
      </c>
      <c r="B286" s="28" t="s">
        <v>401</v>
      </c>
      <c r="C286" s="29">
        <v>80.56</v>
      </c>
      <c r="D286" s="23">
        <v>42181</v>
      </c>
      <c r="E286" s="30">
        <v>42181</v>
      </c>
      <c r="F286" s="27">
        <f t="shared" si="8"/>
        <v>0</v>
      </c>
      <c r="G286" s="7">
        <f t="shared" si="9"/>
        <v>0</v>
      </c>
      <c r="I286" s="20"/>
    </row>
    <row r="287" spans="1:9" ht="14.25">
      <c r="A287" s="5" t="s">
        <v>341</v>
      </c>
      <c r="B287" s="28" t="s">
        <v>402</v>
      </c>
      <c r="C287" s="29">
        <v>140790.71</v>
      </c>
      <c r="D287" s="23">
        <v>42124</v>
      </c>
      <c r="E287" s="30">
        <v>42184</v>
      </c>
      <c r="F287" s="27">
        <f t="shared" si="8"/>
        <v>60</v>
      </c>
      <c r="G287" s="7">
        <f t="shared" si="9"/>
        <v>8447442.5999999996</v>
      </c>
    </row>
    <row r="288" spans="1:9" ht="14.25">
      <c r="A288" s="5" t="s">
        <v>340</v>
      </c>
      <c r="B288" s="28" t="s">
        <v>35</v>
      </c>
      <c r="C288" s="29">
        <v>18300</v>
      </c>
      <c r="D288" s="23">
        <v>42175</v>
      </c>
      <c r="E288" s="30">
        <v>42184</v>
      </c>
      <c r="F288" s="27">
        <f t="shared" si="8"/>
        <v>9</v>
      </c>
      <c r="G288" s="7">
        <f t="shared" si="9"/>
        <v>164700</v>
      </c>
    </row>
    <row r="289" spans="1:11" ht="14.25">
      <c r="A289" s="5" t="s">
        <v>339</v>
      </c>
      <c r="B289" s="28" t="s">
        <v>366</v>
      </c>
      <c r="C289" s="29">
        <v>11373.74</v>
      </c>
      <c r="D289" s="23">
        <v>42185</v>
      </c>
      <c r="E289" s="30">
        <v>42184</v>
      </c>
      <c r="F289" s="27">
        <f t="shared" si="8"/>
        <v>-1</v>
      </c>
      <c r="G289" s="7">
        <f t="shared" si="9"/>
        <v>-11373.74</v>
      </c>
    </row>
    <row r="290" spans="1:11" ht="14.25">
      <c r="A290" s="5" t="s">
        <v>338</v>
      </c>
      <c r="B290" s="28" t="s">
        <v>294</v>
      </c>
      <c r="C290" s="29">
        <v>7210.2</v>
      </c>
      <c r="D290" s="23">
        <v>42185</v>
      </c>
      <c r="E290" s="30">
        <v>42184</v>
      </c>
      <c r="F290" s="27">
        <f t="shared" si="8"/>
        <v>-1</v>
      </c>
      <c r="G290" s="7">
        <f t="shared" si="9"/>
        <v>-7210.2</v>
      </c>
    </row>
    <row r="291" spans="1:11" ht="14.25">
      <c r="A291" s="5" t="s">
        <v>337</v>
      </c>
      <c r="B291" s="28" t="s">
        <v>266</v>
      </c>
      <c r="C291" s="29">
        <v>2716.63</v>
      </c>
      <c r="D291" s="23">
        <v>42185</v>
      </c>
      <c r="E291" s="30">
        <v>42184</v>
      </c>
      <c r="F291" s="27">
        <f t="shared" si="8"/>
        <v>-1</v>
      </c>
      <c r="G291" s="7">
        <f t="shared" si="9"/>
        <v>-2716.63</v>
      </c>
    </row>
    <row r="292" spans="1:11" ht="14.25">
      <c r="A292" s="5" t="s">
        <v>336</v>
      </c>
      <c r="B292" s="28" t="s">
        <v>362</v>
      </c>
      <c r="C292" s="29">
        <v>11273.24</v>
      </c>
      <c r="D292" s="23">
        <v>42232</v>
      </c>
      <c r="E292" s="30">
        <v>42184</v>
      </c>
      <c r="F292" s="27">
        <f t="shared" si="8"/>
        <v>-48</v>
      </c>
      <c r="G292" s="7">
        <f t="shared" si="9"/>
        <v>-541115.52</v>
      </c>
    </row>
    <row r="293" spans="1:11" ht="14.25">
      <c r="A293" s="5" t="s">
        <v>335</v>
      </c>
      <c r="B293" s="28" t="s">
        <v>285</v>
      </c>
      <c r="C293" s="29">
        <v>598.87</v>
      </c>
      <c r="D293" s="23">
        <v>42186</v>
      </c>
      <c r="E293" s="30">
        <v>42184</v>
      </c>
      <c r="F293" s="27">
        <f t="shared" si="8"/>
        <v>-2</v>
      </c>
      <c r="G293" s="7">
        <f t="shared" si="9"/>
        <v>-1197.74</v>
      </c>
    </row>
    <row r="294" spans="1:11" ht="14.25">
      <c r="A294" s="5" t="s">
        <v>334</v>
      </c>
      <c r="B294" s="28" t="s">
        <v>290</v>
      </c>
      <c r="C294" s="29">
        <v>1094.8800000000001</v>
      </c>
      <c r="D294" s="23">
        <v>42185</v>
      </c>
      <c r="E294" s="30">
        <v>42184</v>
      </c>
      <c r="F294" s="27">
        <f t="shared" si="8"/>
        <v>-1</v>
      </c>
      <c r="G294" s="7">
        <f t="shared" si="9"/>
        <v>-1094.8800000000001</v>
      </c>
    </row>
    <row r="295" spans="1:11" ht="14.25">
      <c r="A295" s="5" t="s">
        <v>333</v>
      </c>
      <c r="B295" s="28" t="s">
        <v>381</v>
      </c>
      <c r="C295" s="29">
        <v>4836.72</v>
      </c>
      <c r="D295" s="23">
        <v>42185</v>
      </c>
      <c r="E295" s="30">
        <v>42184</v>
      </c>
      <c r="F295" s="27">
        <f t="shared" si="8"/>
        <v>-1</v>
      </c>
      <c r="G295" s="7">
        <f t="shared" si="9"/>
        <v>-4836.72</v>
      </c>
    </row>
    <row r="296" spans="1:11" ht="14.25">
      <c r="A296" s="5" t="s">
        <v>332</v>
      </c>
      <c r="B296" s="28" t="s">
        <v>310</v>
      </c>
      <c r="C296" s="29">
        <v>100.58</v>
      </c>
      <c r="D296" s="23">
        <v>42185</v>
      </c>
      <c r="E296" s="30">
        <v>42184</v>
      </c>
      <c r="F296" s="27">
        <f t="shared" si="8"/>
        <v>-1</v>
      </c>
      <c r="G296" s="7">
        <f t="shared" si="9"/>
        <v>-100.58</v>
      </c>
      <c r="I296" s="20"/>
    </row>
    <row r="297" spans="1:11" ht="14.25">
      <c r="A297" s="5" t="s">
        <v>331</v>
      </c>
      <c r="B297" s="28" t="s">
        <v>310</v>
      </c>
      <c r="C297" s="29">
        <v>109.81</v>
      </c>
      <c r="D297" s="23">
        <v>42185</v>
      </c>
      <c r="E297" s="30">
        <v>42184</v>
      </c>
      <c r="F297" s="27">
        <f t="shared" si="8"/>
        <v>-1</v>
      </c>
      <c r="G297" s="7">
        <f t="shared" si="9"/>
        <v>-109.81</v>
      </c>
      <c r="I297" s="20"/>
    </row>
    <row r="298" spans="1:11" ht="14.25">
      <c r="A298" s="5" t="s">
        <v>330</v>
      </c>
      <c r="B298" s="28" t="s">
        <v>310</v>
      </c>
      <c r="C298" s="29">
        <v>330.02</v>
      </c>
      <c r="D298" s="23">
        <v>42185</v>
      </c>
      <c r="E298" s="30">
        <v>42184</v>
      </c>
      <c r="F298" s="27">
        <f t="shared" si="8"/>
        <v>-1</v>
      </c>
      <c r="G298" s="7">
        <f t="shared" si="9"/>
        <v>-330.02</v>
      </c>
      <c r="I298" s="20"/>
    </row>
    <row r="299" spans="1:11" ht="15" thickBot="1">
      <c r="A299" s="9" t="s">
        <v>329</v>
      </c>
      <c r="B299" s="31" t="s">
        <v>25</v>
      </c>
      <c r="C299" s="32">
        <v>3567.64</v>
      </c>
      <c r="D299" s="33">
        <v>42210</v>
      </c>
      <c r="E299" s="34">
        <v>42184</v>
      </c>
      <c r="F299" s="35">
        <f t="shared" si="8"/>
        <v>-26</v>
      </c>
      <c r="G299" s="10">
        <f t="shared" si="9"/>
        <v>-92758.64</v>
      </c>
    </row>
    <row r="301" spans="1:11">
      <c r="C301" s="15">
        <f>SUM(C6:C300)</f>
        <v>1409199.3299999998</v>
      </c>
      <c r="G301">
        <f>SUM(G6:G300)</f>
        <v>38545234.699999996</v>
      </c>
      <c r="K301" s="22"/>
    </row>
    <row r="303" spans="1:11" ht="13.5" thickBot="1">
      <c r="I303" s="20"/>
    </row>
    <row r="304" spans="1:11" ht="16.5" thickBot="1">
      <c r="D304" s="43" t="s">
        <v>317</v>
      </c>
      <c r="E304" s="44"/>
      <c r="F304" s="44"/>
      <c r="G304" s="14">
        <f>G301/C301</f>
        <v>27.352578077084381</v>
      </c>
    </row>
    <row r="307" spans="9:11">
      <c r="I307" s="20"/>
      <c r="K307" s="22"/>
    </row>
    <row r="313" spans="9:11">
      <c r="I313" s="20"/>
      <c r="K313" s="22"/>
    </row>
    <row r="317" spans="9:11">
      <c r="K317" s="22"/>
    </row>
    <row r="319" spans="9:11">
      <c r="I319" s="20"/>
    </row>
    <row r="323" spans="9:11">
      <c r="K323" s="22"/>
    </row>
    <row r="325" spans="9:11">
      <c r="I325" s="20"/>
    </row>
    <row r="329" spans="9:11">
      <c r="K329" s="22"/>
    </row>
    <row r="331" spans="9:11">
      <c r="I331" s="20"/>
    </row>
    <row r="335" spans="9:11">
      <c r="K335" s="22"/>
    </row>
    <row r="337" spans="9:11">
      <c r="I337" s="20"/>
    </row>
    <row r="341" spans="9:11">
      <c r="K341" s="22"/>
    </row>
    <row r="343" spans="9:11">
      <c r="I343" s="20"/>
    </row>
    <row r="346" spans="9:11">
      <c r="K346" s="22"/>
    </row>
    <row r="349" spans="9:11">
      <c r="I349" s="20"/>
    </row>
    <row r="352" spans="9:11">
      <c r="K352" s="22"/>
    </row>
    <row r="355" spans="9:11">
      <c r="I355" s="20"/>
    </row>
    <row r="358" spans="9:11">
      <c r="K358" s="22">
        <v>42156</v>
      </c>
    </row>
    <row r="361" spans="9:11">
      <c r="I361" s="20"/>
    </row>
    <row r="364" spans="9:11">
      <c r="K364" s="22">
        <v>42156</v>
      </c>
    </row>
    <row r="367" spans="9:11">
      <c r="I367" s="20"/>
    </row>
    <row r="370" spans="9:11">
      <c r="I370" s="20"/>
      <c r="K370" s="22">
        <v>42156</v>
      </c>
    </row>
    <row r="376" spans="9:11">
      <c r="I376" s="20"/>
      <c r="K376" s="22">
        <v>42156</v>
      </c>
    </row>
    <row r="380" spans="9:11">
      <c r="K380" s="22">
        <v>42158</v>
      </c>
    </row>
    <row r="382" spans="9:11">
      <c r="I382" s="20"/>
    </row>
    <row r="386" spans="9:11">
      <c r="K386" s="22">
        <v>42158</v>
      </c>
    </row>
    <row r="388" spans="9:11">
      <c r="I388" s="20"/>
    </row>
    <row r="392" spans="9:11">
      <c r="K392" s="22">
        <v>42158</v>
      </c>
    </row>
    <row r="394" spans="9:11">
      <c r="I394" s="20"/>
    </row>
    <row r="398" spans="9:11">
      <c r="K398" s="22">
        <v>42158</v>
      </c>
    </row>
    <row r="400" spans="9:11">
      <c r="I400" s="20"/>
    </row>
    <row r="404" spans="9:11">
      <c r="I404" s="20"/>
      <c r="K404" s="22">
        <v>42158</v>
      </c>
    </row>
    <row r="410" spans="9:11">
      <c r="I410" s="20"/>
      <c r="K410" s="22">
        <v>42158</v>
      </c>
    </row>
    <row r="414" spans="9:11">
      <c r="K414" s="22">
        <v>42159</v>
      </c>
    </row>
    <row r="416" spans="9:11">
      <c r="I416" s="20"/>
    </row>
    <row r="420" spans="9:11">
      <c r="K420" s="22">
        <v>42159</v>
      </c>
    </row>
    <row r="422" spans="9:11">
      <c r="I422" s="20"/>
    </row>
    <row r="426" spans="9:11">
      <c r="K426" s="22">
        <v>42159</v>
      </c>
    </row>
    <row r="428" spans="9:11">
      <c r="I428" s="20"/>
    </row>
    <row r="432" spans="9:11">
      <c r="K432" s="22">
        <v>42159</v>
      </c>
    </row>
    <row r="434" spans="9:11">
      <c r="I434" s="20"/>
    </row>
    <row r="438" spans="9:11">
      <c r="K438" s="22">
        <v>42159</v>
      </c>
    </row>
    <row r="440" spans="9:11">
      <c r="I440" s="20"/>
    </row>
    <row r="444" spans="9:11">
      <c r="I444" s="20"/>
      <c r="K444" s="22">
        <v>42159</v>
      </c>
    </row>
    <row r="449" spans="9:11">
      <c r="I449" s="20"/>
    </row>
    <row r="450" spans="9:11">
      <c r="K450" s="22">
        <v>42159</v>
      </c>
    </row>
    <row r="454" spans="9:11">
      <c r="K454" s="22">
        <v>42159</v>
      </c>
    </row>
    <row r="455" spans="9:11">
      <c r="I455" s="20"/>
    </row>
    <row r="460" spans="9:11">
      <c r="K460" s="22">
        <v>42160</v>
      </c>
    </row>
    <row r="461" spans="9:11">
      <c r="I461" s="20"/>
    </row>
    <row r="465" spans="9:11">
      <c r="I465" s="20"/>
    </row>
    <row r="466" spans="9:11">
      <c r="K466" s="22">
        <v>42160</v>
      </c>
    </row>
    <row r="469" spans="9:11">
      <c r="I469" s="20"/>
    </row>
    <row r="472" spans="9:11">
      <c r="K472" s="22">
        <v>42160</v>
      </c>
    </row>
    <row r="475" spans="9:11">
      <c r="I475" s="20"/>
    </row>
    <row r="476" spans="9:11">
      <c r="K476" s="22">
        <v>42163</v>
      </c>
    </row>
    <row r="480" spans="9:11">
      <c r="K480" s="22">
        <v>42163</v>
      </c>
    </row>
    <row r="481" spans="9:11">
      <c r="I481" s="20"/>
    </row>
    <row r="486" spans="9:11">
      <c r="K486" s="22">
        <v>42163</v>
      </c>
    </row>
    <row r="487" spans="9:11">
      <c r="I487" s="20"/>
    </row>
    <row r="492" spans="9:11">
      <c r="K492" s="22">
        <v>42163</v>
      </c>
    </row>
    <row r="493" spans="9:11">
      <c r="I493" s="20"/>
    </row>
    <row r="497" spans="9:11">
      <c r="K497" s="22">
        <v>42163</v>
      </c>
    </row>
    <row r="499" spans="9:11">
      <c r="I499" s="20"/>
    </row>
    <row r="503" spans="9:11">
      <c r="K503" s="22">
        <v>42163</v>
      </c>
    </row>
    <row r="505" spans="9:11">
      <c r="I505" s="20"/>
    </row>
    <row r="509" spans="9:11">
      <c r="K509" s="22">
        <v>42163</v>
      </c>
    </row>
    <row r="511" spans="9:11">
      <c r="I511" s="20"/>
    </row>
    <row r="515" spans="9:11">
      <c r="K515" s="22">
        <v>42163</v>
      </c>
    </row>
    <row r="517" spans="9:11">
      <c r="I517" s="20"/>
    </row>
    <row r="521" spans="9:11">
      <c r="K521" s="22">
        <v>42163</v>
      </c>
    </row>
    <row r="523" spans="9:11">
      <c r="I523" s="20"/>
    </row>
    <row r="526" spans="9:11">
      <c r="I526" s="20"/>
    </row>
    <row r="527" spans="9:11">
      <c r="K527" s="22">
        <v>42163</v>
      </c>
    </row>
    <row r="532" spans="9:11">
      <c r="I532" s="20"/>
    </row>
    <row r="533" spans="9:11">
      <c r="K533" s="22">
        <v>42163</v>
      </c>
    </row>
    <row r="537" spans="9:11">
      <c r="K537" s="22">
        <v>42164</v>
      </c>
    </row>
    <row r="538" spans="9:11">
      <c r="I538" s="20"/>
    </row>
    <row r="543" spans="9:11">
      <c r="K543" s="22">
        <v>42164</v>
      </c>
    </row>
    <row r="544" spans="9:11">
      <c r="I544" s="20"/>
    </row>
    <row r="549" spans="9:11">
      <c r="K549" s="22">
        <v>42165</v>
      </c>
    </row>
    <row r="550" spans="9:11">
      <c r="I550" s="20"/>
    </row>
    <row r="555" spans="9:11">
      <c r="K555" s="22">
        <v>42165</v>
      </c>
    </row>
    <row r="556" spans="9:11">
      <c r="I556" s="20"/>
    </row>
    <row r="561" spans="9:11">
      <c r="K561" s="22">
        <v>42166</v>
      </c>
    </row>
    <row r="562" spans="9:11">
      <c r="I562" s="20"/>
    </row>
    <row r="567" spans="9:11">
      <c r="K567" s="22">
        <v>42166</v>
      </c>
    </row>
    <row r="568" spans="9:11">
      <c r="I568" s="20"/>
    </row>
    <row r="572" spans="9:11">
      <c r="I572" s="20"/>
    </row>
    <row r="573" spans="9:11">
      <c r="K573" s="22">
        <v>42166</v>
      </c>
    </row>
    <row r="576" spans="9:11">
      <c r="I576" s="20"/>
    </row>
    <row r="579" spans="9:11">
      <c r="K579" s="22">
        <v>42166</v>
      </c>
    </row>
    <row r="582" spans="9:11">
      <c r="I582" s="20"/>
    </row>
    <row r="583" spans="9:11">
      <c r="K583" s="22">
        <v>42167</v>
      </c>
    </row>
    <row r="587" spans="9:11">
      <c r="K587" s="22">
        <v>42167</v>
      </c>
    </row>
    <row r="588" spans="9:11">
      <c r="I588" s="20"/>
    </row>
    <row r="593" spans="9:11">
      <c r="K593" s="22">
        <v>42167</v>
      </c>
    </row>
    <row r="594" spans="9:11">
      <c r="I594" s="20"/>
    </row>
    <row r="598" spans="9:11">
      <c r="I598" s="20"/>
    </row>
    <row r="599" spans="9:11">
      <c r="K599" s="22">
        <v>42167</v>
      </c>
    </row>
    <row r="601" spans="9:11">
      <c r="I601" s="20"/>
    </row>
    <row r="605" spans="9:11">
      <c r="K605" s="22">
        <v>42167</v>
      </c>
    </row>
    <row r="607" spans="9:11">
      <c r="I607" s="20"/>
    </row>
    <row r="609" spans="9:11">
      <c r="K609" s="22">
        <v>42171</v>
      </c>
    </row>
    <row r="613" spans="9:11">
      <c r="I613" s="20"/>
      <c r="K613" s="22">
        <v>42171</v>
      </c>
    </row>
    <row r="619" spans="9:11">
      <c r="I619" s="20"/>
      <c r="K619" s="22">
        <v>42171</v>
      </c>
    </row>
    <row r="625" spans="9:11">
      <c r="I625" s="20"/>
      <c r="K625" s="22">
        <v>42171</v>
      </c>
    </row>
    <row r="629" spans="9:11">
      <c r="I629" s="20"/>
    </row>
    <row r="631" spans="9:11">
      <c r="K631" s="22">
        <v>42171</v>
      </c>
    </row>
    <row r="633" spans="9:11">
      <c r="I633" s="20"/>
    </row>
    <row r="637" spans="9:11">
      <c r="K637" s="22">
        <v>42171</v>
      </c>
    </row>
    <row r="639" spans="9:11">
      <c r="I639" s="20"/>
    </row>
    <row r="641" spans="9:11">
      <c r="K641" s="22">
        <v>42171</v>
      </c>
    </row>
    <row r="644" spans="9:11">
      <c r="K644" s="22">
        <v>42171</v>
      </c>
    </row>
    <row r="645" spans="9:11">
      <c r="I645" s="20"/>
    </row>
    <row r="650" spans="9:11">
      <c r="K650" s="22">
        <v>42172</v>
      </c>
    </row>
    <row r="651" spans="9:11">
      <c r="I651" s="20"/>
    </row>
    <row r="656" spans="9:11">
      <c r="K656" s="22">
        <v>42175</v>
      </c>
    </row>
    <row r="657" spans="9:11">
      <c r="I657" s="20"/>
    </row>
    <row r="662" spans="9:11">
      <c r="K662" s="22">
        <v>42177</v>
      </c>
    </row>
    <row r="663" spans="9:11">
      <c r="I663" s="20"/>
    </row>
    <row r="667" spans="9:11">
      <c r="I667" s="20"/>
    </row>
    <row r="668" spans="9:11">
      <c r="K668" s="22">
        <v>42177</v>
      </c>
    </row>
    <row r="673" spans="9:11">
      <c r="I673" s="20"/>
    </row>
    <row r="674" spans="9:11">
      <c r="K674" s="22">
        <v>42177</v>
      </c>
    </row>
    <row r="678" spans="9:11">
      <c r="I678" s="20"/>
      <c r="K678" s="22">
        <v>42177</v>
      </c>
    </row>
    <row r="684" spans="9:11">
      <c r="I684" s="20"/>
      <c r="K684" s="22">
        <v>42178</v>
      </c>
    </row>
    <row r="688" spans="9:11">
      <c r="I688" s="20"/>
    </row>
    <row r="690" spans="9:11">
      <c r="K690" s="22">
        <v>42178</v>
      </c>
    </row>
    <row r="694" spans="9:11">
      <c r="I694" s="20"/>
    </row>
    <row r="696" spans="9:11">
      <c r="K696" s="22">
        <v>42178</v>
      </c>
    </row>
    <row r="700" spans="9:11">
      <c r="I700" s="20"/>
      <c r="K700" s="22">
        <v>42178</v>
      </c>
    </row>
    <row r="706" spans="9:11">
      <c r="I706" s="20"/>
      <c r="K706" s="22">
        <v>42178</v>
      </c>
    </row>
    <row r="712" spans="9:11">
      <c r="I712" s="20"/>
      <c r="K712" s="22">
        <v>42178</v>
      </c>
    </row>
    <row r="718" spans="9:11">
      <c r="I718" s="20"/>
      <c r="K718" s="22">
        <v>42178</v>
      </c>
    </row>
    <row r="724" spans="9:11">
      <c r="I724" s="20"/>
      <c r="K724" s="22">
        <v>42178</v>
      </c>
    </row>
    <row r="728" spans="9:11">
      <c r="I728" s="20"/>
    </row>
    <row r="730" spans="9:11">
      <c r="K730" s="22">
        <v>42178</v>
      </c>
    </row>
    <row r="734" spans="9:11">
      <c r="I734" s="20"/>
    </row>
    <row r="736" spans="9:11">
      <c r="K736" s="22">
        <v>42178</v>
      </c>
    </row>
    <row r="740" spans="9:11">
      <c r="I740" s="20"/>
      <c r="K740" s="22">
        <v>42179</v>
      </c>
    </row>
    <row r="746" spans="9:11">
      <c r="I746" s="20"/>
      <c r="K746" s="22">
        <v>42179</v>
      </c>
    </row>
    <row r="752" spans="9:11">
      <c r="I752" s="20"/>
      <c r="K752" s="22">
        <v>42179</v>
      </c>
    </row>
    <row r="757" spans="9:11">
      <c r="I757" s="20"/>
    </row>
    <row r="758" spans="9:11">
      <c r="K758" s="22">
        <v>42179</v>
      </c>
    </row>
    <row r="763" spans="9:11">
      <c r="I763" s="20"/>
    </row>
    <row r="764" spans="9:11">
      <c r="K764" s="22">
        <v>42179</v>
      </c>
    </row>
    <row r="769" spans="9:11">
      <c r="I769" s="20"/>
    </row>
    <row r="770" spans="9:11">
      <c r="K770" s="22">
        <v>42179</v>
      </c>
    </row>
    <row r="775" spans="9:11">
      <c r="I775" s="20"/>
    </row>
    <row r="776" spans="9:11">
      <c r="K776" s="22">
        <v>42179</v>
      </c>
    </row>
    <row r="781" spans="9:11">
      <c r="I781" s="20"/>
    </row>
    <row r="782" spans="9:11">
      <c r="K782" s="22">
        <v>42179</v>
      </c>
    </row>
    <row r="787" spans="9:11">
      <c r="I787" s="20"/>
    </row>
    <row r="788" spans="9:11">
      <c r="K788" s="22">
        <v>42179</v>
      </c>
    </row>
    <row r="791" spans="9:11">
      <c r="I791" s="20"/>
    </row>
    <row r="793" spans="9:11">
      <c r="K793" s="22">
        <v>42179</v>
      </c>
    </row>
    <row r="797" spans="9:11">
      <c r="I797" s="20"/>
    </row>
    <row r="799" spans="9:11">
      <c r="K799" s="22">
        <v>42179</v>
      </c>
    </row>
    <row r="803" spans="9:11">
      <c r="I803" s="20"/>
      <c r="K803" s="22">
        <v>42180</v>
      </c>
    </row>
    <row r="809" spans="9:11">
      <c r="I809" s="20"/>
      <c r="K809" s="22">
        <v>42180</v>
      </c>
    </row>
    <row r="815" spans="9:11">
      <c r="I815" s="20"/>
      <c r="K815" s="22">
        <v>42180</v>
      </c>
    </row>
    <row r="821" spans="9:11">
      <c r="I821" s="20"/>
      <c r="K821" s="22">
        <v>42180</v>
      </c>
    </row>
    <row r="827" spans="9:11">
      <c r="I827" s="20"/>
      <c r="K827" s="22">
        <v>42180</v>
      </c>
    </row>
    <row r="831" spans="9:11">
      <c r="I831" s="20"/>
    </row>
    <row r="833" spans="9:11">
      <c r="K833" s="22">
        <v>42180</v>
      </c>
    </row>
    <row r="836" spans="9:11">
      <c r="I836" s="20"/>
    </row>
    <row r="839" spans="9:11">
      <c r="K839" s="22">
        <v>42180</v>
      </c>
    </row>
    <row r="842" spans="9:11">
      <c r="I842" s="20"/>
    </row>
    <row r="843" spans="9:11">
      <c r="K843" s="22">
        <v>42180</v>
      </c>
    </row>
    <row r="848" spans="9:11">
      <c r="I848" s="20"/>
    </row>
    <row r="849" spans="9:11">
      <c r="K849" s="22">
        <v>42180</v>
      </c>
    </row>
    <row r="852" spans="9:11">
      <c r="I852" s="20"/>
    </row>
    <row r="855" spans="9:11">
      <c r="K855" s="22">
        <v>42181</v>
      </c>
    </row>
    <row r="858" spans="9:11">
      <c r="I858" s="20"/>
    </row>
    <row r="861" spans="9:11">
      <c r="K861" s="22">
        <v>42181</v>
      </c>
    </row>
    <row r="864" spans="9:11">
      <c r="I864" s="20"/>
    </row>
    <row r="865" spans="9:11">
      <c r="K865" s="22">
        <v>42181</v>
      </c>
    </row>
    <row r="870" spans="9:11">
      <c r="I870" s="20"/>
    </row>
    <row r="871" spans="9:11">
      <c r="K871" s="22">
        <v>42181</v>
      </c>
    </row>
    <row r="876" spans="9:11">
      <c r="I876" s="20"/>
    </row>
    <row r="877" spans="9:11">
      <c r="K877" s="22">
        <v>42181</v>
      </c>
    </row>
    <row r="880" spans="9:11">
      <c r="I880" s="20"/>
    </row>
    <row r="883" spans="9:11">
      <c r="K883" s="22">
        <v>42181</v>
      </c>
    </row>
    <row r="886" spans="9:11">
      <c r="I886" s="20"/>
    </row>
    <row r="889" spans="9:11">
      <c r="K889" s="22">
        <v>42181</v>
      </c>
    </row>
    <row r="892" spans="9:11">
      <c r="I892" s="20"/>
    </row>
    <row r="893" spans="9:11">
      <c r="K893" s="22">
        <v>42184</v>
      </c>
    </row>
    <row r="898" spans="9:11">
      <c r="I898" s="20"/>
    </row>
    <row r="899" spans="9:11">
      <c r="K899" s="22">
        <v>42184</v>
      </c>
    </row>
    <row r="904" spans="9:11">
      <c r="I904" s="20"/>
    </row>
    <row r="905" spans="9:11">
      <c r="K905" s="22">
        <v>42184</v>
      </c>
    </row>
    <row r="909" spans="9:11">
      <c r="I909" s="20"/>
    </row>
    <row r="911" spans="9:11">
      <c r="K911" s="22">
        <v>42184</v>
      </c>
    </row>
    <row r="915" spans="9:11">
      <c r="I915" s="20"/>
    </row>
    <row r="917" spans="9:11">
      <c r="K917" s="22">
        <v>42184</v>
      </c>
    </row>
    <row r="921" spans="9:11">
      <c r="I921" s="20"/>
    </row>
    <row r="923" spans="9:11">
      <c r="K923" s="22">
        <v>42184</v>
      </c>
    </row>
    <row r="927" spans="9:11">
      <c r="I927" s="20"/>
    </row>
    <row r="929" spans="9:11">
      <c r="K929" s="22">
        <v>42184</v>
      </c>
    </row>
    <row r="933" spans="9:11">
      <c r="I933" s="20"/>
    </row>
    <row r="935" spans="9:11">
      <c r="K935" s="22">
        <v>42184</v>
      </c>
    </row>
    <row r="939" spans="9:11">
      <c r="I939" s="20"/>
    </row>
    <row r="941" spans="9:11">
      <c r="K941" s="22">
        <v>42184</v>
      </c>
    </row>
    <row r="945" spans="9:11">
      <c r="I945" s="20"/>
    </row>
    <row r="946" spans="9:11">
      <c r="K946" s="22">
        <v>42184</v>
      </c>
    </row>
    <row r="951" spans="9:11">
      <c r="I951" s="20"/>
    </row>
    <row r="952" spans="9:11">
      <c r="K952" s="22">
        <v>42184</v>
      </c>
    </row>
    <row r="957" spans="9:11">
      <c r="I957" s="20"/>
    </row>
    <row r="958" spans="9:11">
      <c r="K958" s="22">
        <v>42184</v>
      </c>
    </row>
    <row r="961" spans="9:11">
      <c r="I961" s="20"/>
    </row>
    <row r="964" spans="9:11">
      <c r="K964" s="22">
        <v>42184</v>
      </c>
    </row>
    <row r="967" spans="9:11">
      <c r="I967" s="20"/>
    </row>
    <row r="970" spans="9:11">
      <c r="K970" s="22">
        <v>42184</v>
      </c>
    </row>
    <row r="973" spans="9:11">
      <c r="I973" s="20"/>
    </row>
    <row r="974" spans="9:11">
      <c r="I974" s="20"/>
      <c r="K974" s="22">
        <v>42184</v>
      </c>
    </row>
    <row r="975" spans="9:11">
      <c r="I975" s="20"/>
    </row>
    <row r="976" spans="9:11">
      <c r="I976" s="20"/>
    </row>
    <row r="977" spans="9:11">
      <c r="I977" s="20"/>
    </row>
    <row r="978" spans="9:11">
      <c r="I978" s="20"/>
    </row>
    <row r="979" spans="9:11">
      <c r="I979" s="20"/>
    </row>
    <row r="980" spans="9:11">
      <c r="I980" s="20"/>
      <c r="K980" s="22">
        <v>42184</v>
      </c>
    </row>
    <row r="981" spans="9:11">
      <c r="I981" s="20"/>
    </row>
    <row r="982" spans="9:11">
      <c r="I982" s="20"/>
    </row>
    <row r="983" spans="9:11">
      <c r="I983" s="20"/>
    </row>
    <row r="984" spans="9:11">
      <c r="I984" s="20"/>
    </row>
    <row r="985" spans="9:11">
      <c r="I985" s="20"/>
    </row>
    <row r="986" spans="9:11">
      <c r="I986" s="20"/>
    </row>
    <row r="987" spans="9:11">
      <c r="I987" s="20"/>
    </row>
    <row r="988" spans="9:11">
      <c r="I988" s="20"/>
    </row>
    <row r="989" spans="9:11">
      <c r="I989" s="20"/>
    </row>
    <row r="990" spans="9:11">
      <c r="I990" s="20"/>
    </row>
    <row r="991" spans="9:11">
      <c r="I991" s="20"/>
    </row>
    <row r="992" spans="9:11">
      <c r="I992" s="20"/>
    </row>
    <row r="993" spans="9:9">
      <c r="I993" s="20"/>
    </row>
    <row r="994" spans="9:9">
      <c r="I994" s="20"/>
    </row>
    <row r="995" spans="9:9">
      <c r="I995" s="20"/>
    </row>
    <row r="996" spans="9:9">
      <c r="I996" s="20"/>
    </row>
    <row r="997" spans="9:9">
      <c r="I997" s="20"/>
    </row>
    <row r="998" spans="9:9">
      <c r="I998" s="20"/>
    </row>
    <row r="999" spans="9:9">
      <c r="I999" s="20"/>
    </row>
    <row r="1000" spans="9:9">
      <c r="I1000" s="20"/>
    </row>
    <row r="1001" spans="9:9">
      <c r="I1001" s="20"/>
    </row>
    <row r="1002" spans="9:9">
      <c r="I1002" s="20"/>
    </row>
    <row r="1003" spans="9:9">
      <c r="I1003" s="20"/>
    </row>
    <row r="1004" spans="9:9">
      <c r="I1004" s="20"/>
    </row>
    <row r="1005" spans="9:9">
      <c r="I1005" s="20"/>
    </row>
    <row r="1006" spans="9:9">
      <c r="I1006" s="20"/>
    </row>
    <row r="1007" spans="9:9">
      <c r="I1007" s="20"/>
    </row>
    <row r="1008" spans="9:9">
      <c r="I1008" s="20"/>
    </row>
    <row r="1009" spans="9:9">
      <c r="I1009" s="20"/>
    </row>
    <row r="1010" spans="9:9">
      <c r="I1010" s="20"/>
    </row>
    <row r="1011" spans="9:9">
      <c r="I1011" s="20"/>
    </row>
    <row r="1012" spans="9:9">
      <c r="I1012" s="20"/>
    </row>
    <row r="1013" spans="9:9">
      <c r="I1013" s="20"/>
    </row>
    <row r="1014" spans="9:9">
      <c r="I1014" s="20"/>
    </row>
    <row r="1015" spans="9:9">
      <c r="I1015" s="20"/>
    </row>
    <row r="1016" spans="9:9">
      <c r="I1016" s="20"/>
    </row>
    <row r="1017" spans="9:9">
      <c r="I1017" s="20"/>
    </row>
    <row r="1018" spans="9:9">
      <c r="I1018" s="20"/>
    </row>
    <row r="1019" spans="9:9">
      <c r="I1019" s="20"/>
    </row>
    <row r="1020" spans="9:9">
      <c r="I1020" s="20"/>
    </row>
    <row r="1021" spans="9:9">
      <c r="I1021" s="20"/>
    </row>
    <row r="1022" spans="9:9">
      <c r="I1022" s="20"/>
    </row>
    <row r="1023" spans="9:9">
      <c r="I1023" s="20"/>
    </row>
    <row r="1024" spans="9:9">
      <c r="I1024" s="20"/>
    </row>
    <row r="1025" spans="9:9">
      <c r="I1025" s="20"/>
    </row>
    <row r="1026" spans="9:9">
      <c r="I1026" s="20"/>
    </row>
    <row r="1027" spans="9:9">
      <c r="I1027" s="20"/>
    </row>
    <row r="1028" spans="9:9">
      <c r="I1028" s="20"/>
    </row>
    <row r="1029" spans="9:9">
      <c r="I1029" s="20"/>
    </row>
    <row r="1030" spans="9:9">
      <c r="I1030" s="20"/>
    </row>
    <row r="1031" spans="9:9">
      <c r="I1031" s="20"/>
    </row>
    <row r="1032" spans="9:9">
      <c r="I1032" s="20"/>
    </row>
    <row r="1033" spans="9:9">
      <c r="I1033" s="20"/>
    </row>
    <row r="1034" spans="9:9">
      <c r="I1034" s="20"/>
    </row>
    <row r="1035" spans="9:9">
      <c r="I1035" s="20"/>
    </row>
    <row r="1036" spans="9:9">
      <c r="I1036" s="20"/>
    </row>
    <row r="1037" spans="9:9">
      <c r="I1037" s="20"/>
    </row>
    <row r="1038" spans="9:9">
      <c r="I1038" s="20"/>
    </row>
    <row r="1039" spans="9:9">
      <c r="I1039" s="20"/>
    </row>
    <row r="1040" spans="9:9">
      <c r="I1040" s="20"/>
    </row>
    <row r="1041" spans="9:9">
      <c r="I1041" s="20"/>
    </row>
    <row r="1042" spans="9:9">
      <c r="I1042" s="20"/>
    </row>
    <row r="1043" spans="9:9">
      <c r="I1043" s="20"/>
    </row>
    <row r="1044" spans="9:9">
      <c r="I1044" s="20"/>
    </row>
    <row r="1045" spans="9:9">
      <c r="I1045" s="20"/>
    </row>
    <row r="1046" spans="9:9">
      <c r="I1046" s="20"/>
    </row>
    <row r="1047" spans="9:9">
      <c r="I1047" s="20"/>
    </row>
    <row r="1048" spans="9:9">
      <c r="I1048" s="20"/>
    </row>
    <row r="1049" spans="9:9">
      <c r="I1049" s="20"/>
    </row>
    <row r="1050" spans="9:9">
      <c r="I1050" s="20"/>
    </row>
    <row r="1051" spans="9:9">
      <c r="I1051" s="20"/>
    </row>
    <row r="1052" spans="9:9">
      <c r="I1052" s="20"/>
    </row>
    <row r="1053" spans="9:9">
      <c r="I1053" s="20"/>
    </row>
    <row r="1054" spans="9:9">
      <c r="I1054" s="20"/>
    </row>
    <row r="1055" spans="9:9">
      <c r="I1055" s="20"/>
    </row>
    <row r="1056" spans="9:9">
      <c r="I1056" s="20"/>
    </row>
    <row r="1057" spans="9:9">
      <c r="I1057" s="20"/>
    </row>
    <row r="1058" spans="9:9">
      <c r="I1058" s="20"/>
    </row>
    <row r="1059" spans="9:9">
      <c r="I1059" s="20"/>
    </row>
    <row r="1060" spans="9:9">
      <c r="I1060" s="20"/>
    </row>
    <row r="1061" spans="9:9">
      <c r="I1061" s="20"/>
    </row>
    <row r="1062" spans="9:9">
      <c r="I1062" s="20"/>
    </row>
    <row r="1063" spans="9:9">
      <c r="I1063" s="20"/>
    </row>
    <row r="1064" spans="9:9">
      <c r="I1064" s="20"/>
    </row>
    <row r="1065" spans="9:9">
      <c r="I1065" s="20"/>
    </row>
    <row r="1066" spans="9:9">
      <c r="I1066" s="20"/>
    </row>
    <row r="1067" spans="9:9">
      <c r="I1067" s="20"/>
    </row>
    <row r="1068" spans="9:9">
      <c r="I1068" s="20"/>
    </row>
    <row r="1069" spans="9:9">
      <c r="I1069" s="20"/>
    </row>
    <row r="1070" spans="9:9">
      <c r="I1070" s="20"/>
    </row>
    <row r="1071" spans="9:9">
      <c r="I1071" s="20"/>
    </row>
    <row r="1072" spans="9:9">
      <c r="I1072" s="20"/>
    </row>
    <row r="1073" spans="9:9">
      <c r="I1073" s="20"/>
    </row>
    <row r="1074" spans="9:9">
      <c r="I1074" s="20"/>
    </row>
    <row r="1075" spans="9:9">
      <c r="I1075" s="20"/>
    </row>
    <row r="1076" spans="9:9">
      <c r="I1076" s="20"/>
    </row>
    <row r="1077" spans="9:9">
      <c r="I1077" s="20"/>
    </row>
    <row r="1078" spans="9:9">
      <c r="I1078" s="20"/>
    </row>
    <row r="1079" spans="9:9">
      <c r="I1079" s="20"/>
    </row>
    <row r="1080" spans="9:9">
      <c r="I1080" s="20"/>
    </row>
    <row r="1081" spans="9:9">
      <c r="I1081" s="20"/>
    </row>
    <row r="1082" spans="9:9">
      <c r="I1082" s="20"/>
    </row>
    <row r="1083" spans="9:9">
      <c r="I1083" s="20"/>
    </row>
    <row r="1084" spans="9:9">
      <c r="I1084" s="20"/>
    </row>
    <row r="1085" spans="9:9">
      <c r="I1085" s="20"/>
    </row>
    <row r="1086" spans="9:9">
      <c r="I1086" s="20"/>
    </row>
    <row r="1087" spans="9:9">
      <c r="I1087" s="20"/>
    </row>
    <row r="1088" spans="9:9">
      <c r="I1088" s="20"/>
    </row>
    <row r="1089" spans="9:9">
      <c r="I1089" s="20"/>
    </row>
    <row r="1090" spans="9:9">
      <c r="I1090" s="20"/>
    </row>
    <row r="1091" spans="9:9">
      <c r="I1091" s="20"/>
    </row>
    <row r="1092" spans="9:9">
      <c r="I1092" s="20"/>
    </row>
    <row r="1093" spans="9:9">
      <c r="I1093" s="20"/>
    </row>
    <row r="1094" spans="9:9">
      <c r="I1094" s="20"/>
    </row>
    <row r="1095" spans="9:9">
      <c r="I1095" s="20"/>
    </row>
    <row r="1096" spans="9:9">
      <c r="I1096" s="20"/>
    </row>
    <row r="1097" spans="9:9">
      <c r="I1097" s="20"/>
    </row>
    <row r="1098" spans="9:9">
      <c r="I1098" s="20"/>
    </row>
    <row r="1099" spans="9:9">
      <c r="I1099" s="20"/>
    </row>
    <row r="1100" spans="9:9">
      <c r="I1100" s="20"/>
    </row>
    <row r="1101" spans="9:9">
      <c r="I1101" s="20"/>
    </row>
    <row r="1102" spans="9:9">
      <c r="I1102" s="20"/>
    </row>
    <row r="1103" spans="9:9">
      <c r="I1103" s="20"/>
    </row>
    <row r="1104" spans="9:9">
      <c r="I1104" s="20"/>
    </row>
    <row r="1105" spans="9:9">
      <c r="I1105" s="20"/>
    </row>
    <row r="1106" spans="9:9">
      <c r="I1106" s="20"/>
    </row>
    <row r="1107" spans="9:9">
      <c r="I1107" s="20"/>
    </row>
    <row r="1108" spans="9:9">
      <c r="I1108" s="20"/>
    </row>
    <row r="1109" spans="9:9">
      <c r="I1109" s="20"/>
    </row>
    <row r="1110" spans="9:9">
      <c r="I1110" s="20"/>
    </row>
    <row r="1111" spans="9:9">
      <c r="I1111" s="20"/>
    </row>
    <row r="1112" spans="9:9">
      <c r="I1112" s="20"/>
    </row>
    <row r="1113" spans="9:9">
      <c r="I1113" s="20"/>
    </row>
    <row r="1114" spans="9:9">
      <c r="I1114" s="20"/>
    </row>
    <row r="1115" spans="9:9">
      <c r="I1115" s="20"/>
    </row>
    <row r="1116" spans="9:9">
      <c r="I1116" s="20"/>
    </row>
    <row r="1117" spans="9:9">
      <c r="I1117" s="20"/>
    </row>
    <row r="1118" spans="9:9">
      <c r="I1118" s="20"/>
    </row>
    <row r="1119" spans="9:9">
      <c r="I1119" s="20"/>
    </row>
    <row r="1120" spans="9:9">
      <c r="I1120" s="20"/>
    </row>
    <row r="1121" spans="9:9">
      <c r="I1121" s="20"/>
    </row>
    <row r="1122" spans="9:9">
      <c r="I1122" s="20"/>
    </row>
    <row r="1123" spans="9:9">
      <c r="I1123" s="20"/>
    </row>
    <row r="1124" spans="9:9">
      <c r="I1124" s="20"/>
    </row>
    <row r="1125" spans="9:9">
      <c r="I1125" s="20"/>
    </row>
    <row r="1126" spans="9:9">
      <c r="I1126" s="20"/>
    </row>
    <row r="1127" spans="9:9">
      <c r="I1127" s="20"/>
    </row>
  </sheetData>
  <autoFilter ref="B1:B1127"/>
  <mergeCells count="4">
    <mergeCell ref="C2:F2"/>
    <mergeCell ref="D3:G3"/>
    <mergeCell ref="A5:G5"/>
    <mergeCell ref="D304:F30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A188:A213 A214:A241 A242:A299 A107:A187 A6:A10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2 trim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Antonella</cp:lastModifiedBy>
  <cp:lastPrinted>2015-07-17T11:53:57Z</cp:lastPrinted>
  <dcterms:created xsi:type="dcterms:W3CDTF">2013-12-23T13:24:18Z</dcterms:created>
  <dcterms:modified xsi:type="dcterms:W3CDTF">2015-07-21T11:00:21Z</dcterms:modified>
</cp:coreProperties>
</file>